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8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dvd59544/Documents/WKU/CollegeOperations/GradAssistants/"/>
    </mc:Choice>
  </mc:AlternateContent>
  <xr:revisionPtr revIDLastSave="0" documentId="13_ncr:1_{5A9E9284-C8C5-7241-BC24-1F9868126F4F}" xr6:coauthVersionLast="47" xr6:coauthVersionMax="47" xr10:uidLastSave="{00000000-0000-0000-0000-000000000000}"/>
  <bookViews>
    <workbookView xWindow="7300" yWindow="500" windowWidth="38400" windowHeight="19960" xr2:uid="{E63BB345-CBD1-AF48-8F61-6DB567A7CCD7}"/>
  </bookViews>
  <sheets>
    <sheet name="GA List" sheetId="1" r:id="rId1"/>
    <sheet name="Source Code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9" i="1" l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8" i="1"/>
  <c r="S8" i="1"/>
  <c r="T58" i="1"/>
  <c r="P60" i="1" s="1"/>
  <c r="K5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S43" i="1"/>
  <c r="S44" i="1"/>
  <c r="S45" i="1"/>
  <c r="S46" i="1"/>
  <c r="S47" i="1"/>
  <c r="S48" i="1"/>
  <c r="S49" i="1"/>
  <c r="S50" i="1"/>
  <c r="S51" i="1"/>
  <c r="S52" i="1"/>
  <c r="S53" i="1"/>
  <c r="S54" i="1"/>
  <c r="S55" i="1"/>
  <c r="S56" i="1"/>
  <c r="S57" i="1"/>
  <c r="S6" i="1"/>
  <c r="J6" i="1"/>
  <c r="AM26" i="1"/>
  <c r="AM27" i="1"/>
  <c r="AM28" i="1"/>
  <c r="AM29" i="1"/>
  <c r="AM30" i="1"/>
  <c r="AM31" i="1"/>
  <c r="AM32" i="1"/>
  <c r="AL26" i="1"/>
  <c r="AL27" i="1"/>
  <c r="AL28" i="1"/>
  <c r="AL29" i="1"/>
  <c r="AL30" i="1"/>
  <c r="AL31" i="1"/>
  <c r="AL32" i="1"/>
  <c r="AL33" i="1"/>
  <c r="AK26" i="1"/>
  <c r="AK27" i="1"/>
  <c r="AK28" i="1"/>
  <c r="AK29" i="1"/>
  <c r="AK30" i="1"/>
  <c r="AK31" i="1"/>
  <c r="AK32" i="1"/>
  <c r="AK33" i="1"/>
  <c r="AJ26" i="1"/>
  <c r="AJ27" i="1"/>
  <c r="AJ28" i="1"/>
  <c r="AJ29" i="1"/>
  <c r="AJ30" i="1"/>
  <c r="AJ31" i="1"/>
  <c r="AJ32" i="1"/>
  <c r="AI26" i="1"/>
  <c r="AI27" i="1"/>
  <c r="AI28" i="1"/>
  <c r="AI29" i="1"/>
  <c r="AI30" i="1"/>
  <c r="AI31" i="1"/>
  <c r="AI32" i="1"/>
  <c r="AH26" i="1"/>
  <c r="AH27" i="1"/>
  <c r="AH28" i="1"/>
  <c r="AH29" i="1"/>
  <c r="AH30" i="1"/>
  <c r="AH31" i="1"/>
  <c r="AH32" i="1"/>
  <c r="AH33" i="1"/>
  <c r="AG26" i="1"/>
  <c r="AG27" i="1"/>
  <c r="AG28" i="1"/>
  <c r="AG29" i="1"/>
  <c r="AG30" i="1"/>
  <c r="AG31" i="1"/>
  <c r="AG32" i="1"/>
  <c r="AG33" i="1"/>
  <c r="AF26" i="1"/>
  <c r="AF27" i="1"/>
  <c r="AF28" i="1"/>
  <c r="AF29" i="1"/>
  <c r="AF30" i="1"/>
  <c r="AF31" i="1"/>
  <c r="AF32" i="1"/>
  <c r="AB26" i="1"/>
  <c r="AC26" i="1" s="1"/>
  <c r="AB27" i="1"/>
  <c r="AC27" i="1" s="1"/>
  <c r="AB28" i="1"/>
  <c r="AC28" i="1" s="1"/>
  <c r="AB29" i="1"/>
  <c r="AC29" i="1" s="1"/>
  <c r="AB30" i="1"/>
  <c r="AC30" i="1" s="1"/>
  <c r="AB31" i="1"/>
  <c r="AC31" i="1" s="1"/>
  <c r="AB32" i="1"/>
  <c r="AC32" i="1" s="1"/>
  <c r="AB33" i="1"/>
  <c r="AC33" i="1" s="1"/>
  <c r="AA26" i="1"/>
  <c r="AA27" i="1"/>
  <c r="AA28" i="1"/>
  <c r="AA29" i="1"/>
  <c r="AA30" i="1"/>
  <c r="AA31" i="1"/>
  <c r="AA32" i="1"/>
  <c r="AA33" i="1"/>
  <c r="AM8" i="1"/>
  <c r="AM9" i="1"/>
  <c r="AM10" i="1"/>
  <c r="AM11" i="1"/>
  <c r="AM12" i="1"/>
  <c r="AM13" i="1"/>
  <c r="AM14" i="1"/>
  <c r="AM15" i="1"/>
  <c r="AM16" i="1"/>
  <c r="AM17" i="1"/>
  <c r="AM18" i="1"/>
  <c r="AM19" i="1"/>
  <c r="AM20" i="1"/>
  <c r="AM21" i="1"/>
  <c r="AM22" i="1"/>
  <c r="AM23" i="1"/>
  <c r="AM24" i="1"/>
  <c r="AM25" i="1"/>
  <c r="AM33" i="1"/>
  <c r="AM34" i="1"/>
  <c r="AM35" i="1"/>
  <c r="AM36" i="1"/>
  <c r="AM37" i="1"/>
  <c r="AM38" i="1"/>
  <c r="AM39" i="1"/>
  <c r="AM40" i="1"/>
  <c r="AM41" i="1"/>
  <c r="AM42" i="1"/>
  <c r="AM43" i="1"/>
  <c r="AM44" i="1"/>
  <c r="AM45" i="1"/>
  <c r="AM46" i="1"/>
  <c r="AM47" i="1"/>
  <c r="AM48" i="1"/>
  <c r="AM49" i="1"/>
  <c r="AM50" i="1"/>
  <c r="AM51" i="1"/>
  <c r="AM52" i="1"/>
  <c r="AM53" i="1"/>
  <c r="AM54" i="1"/>
  <c r="AM55" i="1"/>
  <c r="AM56" i="1"/>
  <c r="AM57" i="1"/>
  <c r="AL7" i="1"/>
  <c r="AL8" i="1"/>
  <c r="AL9" i="1"/>
  <c r="AL10" i="1"/>
  <c r="AL11" i="1"/>
  <c r="AL12" i="1"/>
  <c r="AL13" i="1"/>
  <c r="AL14" i="1"/>
  <c r="AL15" i="1"/>
  <c r="AL16" i="1"/>
  <c r="AL17" i="1"/>
  <c r="AL18" i="1"/>
  <c r="AL19" i="1"/>
  <c r="AL20" i="1"/>
  <c r="AL21" i="1"/>
  <c r="AL22" i="1"/>
  <c r="AL23" i="1"/>
  <c r="AL24" i="1"/>
  <c r="AL25" i="1"/>
  <c r="AL34" i="1"/>
  <c r="AL35" i="1"/>
  <c r="AL36" i="1"/>
  <c r="AL37" i="1"/>
  <c r="AL38" i="1"/>
  <c r="AL39" i="1"/>
  <c r="AL40" i="1"/>
  <c r="AL41" i="1"/>
  <c r="AL42" i="1"/>
  <c r="AL43" i="1"/>
  <c r="AL44" i="1"/>
  <c r="AL45" i="1"/>
  <c r="AL46" i="1"/>
  <c r="AL47" i="1"/>
  <c r="AL48" i="1"/>
  <c r="AL49" i="1"/>
  <c r="AL50" i="1"/>
  <c r="AL51" i="1"/>
  <c r="AL52" i="1"/>
  <c r="AL53" i="1"/>
  <c r="AL54" i="1"/>
  <c r="AL55" i="1"/>
  <c r="AL56" i="1"/>
  <c r="AL57" i="1"/>
  <c r="AK7" i="1"/>
  <c r="AK8" i="1"/>
  <c r="AK9" i="1"/>
  <c r="AK10" i="1"/>
  <c r="AK11" i="1"/>
  <c r="AK12" i="1"/>
  <c r="AK13" i="1"/>
  <c r="AK14" i="1"/>
  <c r="AK15" i="1"/>
  <c r="AK16" i="1"/>
  <c r="AK17" i="1"/>
  <c r="AK18" i="1"/>
  <c r="AK19" i="1"/>
  <c r="AK20" i="1"/>
  <c r="AK21" i="1"/>
  <c r="AK22" i="1"/>
  <c r="AK23" i="1"/>
  <c r="AK24" i="1"/>
  <c r="AK25" i="1"/>
  <c r="AK34" i="1"/>
  <c r="AK35" i="1"/>
  <c r="AK36" i="1"/>
  <c r="AK37" i="1"/>
  <c r="AK38" i="1"/>
  <c r="AK39" i="1"/>
  <c r="AK40" i="1"/>
  <c r="AK41" i="1"/>
  <c r="AK42" i="1"/>
  <c r="AK43" i="1"/>
  <c r="AK44" i="1"/>
  <c r="AK45" i="1"/>
  <c r="AK46" i="1"/>
  <c r="AK47" i="1"/>
  <c r="AK48" i="1"/>
  <c r="AK49" i="1"/>
  <c r="AK50" i="1"/>
  <c r="AK51" i="1"/>
  <c r="AK52" i="1"/>
  <c r="AK53" i="1"/>
  <c r="AK54" i="1"/>
  <c r="AK55" i="1"/>
  <c r="AK56" i="1"/>
  <c r="AK57" i="1"/>
  <c r="AM6" i="1"/>
  <c r="AL6" i="1"/>
  <c r="AK6" i="1"/>
  <c r="AJ7" i="1"/>
  <c r="AJ8" i="1"/>
  <c r="AJ9" i="1"/>
  <c r="AJ10" i="1"/>
  <c r="AJ11" i="1"/>
  <c r="AJ12" i="1"/>
  <c r="AJ13" i="1"/>
  <c r="AJ14" i="1"/>
  <c r="AJ15" i="1"/>
  <c r="AJ16" i="1"/>
  <c r="AJ17" i="1"/>
  <c r="AJ18" i="1"/>
  <c r="AJ19" i="1"/>
  <c r="AJ20" i="1"/>
  <c r="AJ21" i="1"/>
  <c r="AJ22" i="1"/>
  <c r="AJ23" i="1"/>
  <c r="AJ24" i="1"/>
  <c r="AJ25" i="1"/>
  <c r="AJ33" i="1"/>
  <c r="AJ34" i="1"/>
  <c r="AJ35" i="1"/>
  <c r="AJ36" i="1"/>
  <c r="AJ37" i="1"/>
  <c r="AJ38" i="1"/>
  <c r="AJ39" i="1"/>
  <c r="AJ40" i="1"/>
  <c r="AJ41" i="1"/>
  <c r="AJ42" i="1"/>
  <c r="AJ43" i="1"/>
  <c r="AJ44" i="1"/>
  <c r="AJ45" i="1"/>
  <c r="AJ46" i="1"/>
  <c r="AJ47" i="1"/>
  <c r="AJ48" i="1"/>
  <c r="AJ49" i="1"/>
  <c r="AJ50" i="1"/>
  <c r="AJ51" i="1"/>
  <c r="AJ52" i="1"/>
  <c r="AJ53" i="1"/>
  <c r="AJ54" i="1"/>
  <c r="AJ55" i="1"/>
  <c r="AJ56" i="1"/>
  <c r="AJ57" i="1"/>
  <c r="AJ6" i="1"/>
  <c r="AI7" i="1"/>
  <c r="AI8" i="1"/>
  <c r="AI9" i="1"/>
  <c r="AI10" i="1"/>
  <c r="AI11" i="1"/>
  <c r="AI12" i="1"/>
  <c r="AI13" i="1"/>
  <c r="AI14" i="1"/>
  <c r="AI15" i="1"/>
  <c r="AI16" i="1"/>
  <c r="AI17" i="1"/>
  <c r="AI18" i="1"/>
  <c r="AI19" i="1"/>
  <c r="AI20" i="1"/>
  <c r="AI21" i="1"/>
  <c r="AI22" i="1"/>
  <c r="AI23" i="1"/>
  <c r="AI24" i="1"/>
  <c r="AI25" i="1"/>
  <c r="AI33" i="1"/>
  <c r="AI34" i="1"/>
  <c r="AI35" i="1"/>
  <c r="AI36" i="1"/>
  <c r="AI37" i="1"/>
  <c r="AI38" i="1"/>
  <c r="AI39" i="1"/>
  <c r="AI40" i="1"/>
  <c r="AI41" i="1"/>
  <c r="AI42" i="1"/>
  <c r="AI43" i="1"/>
  <c r="AI44" i="1"/>
  <c r="AI45" i="1"/>
  <c r="AI46" i="1"/>
  <c r="AI47" i="1"/>
  <c r="AI48" i="1"/>
  <c r="AI49" i="1"/>
  <c r="AI50" i="1"/>
  <c r="AI51" i="1"/>
  <c r="AI52" i="1"/>
  <c r="AI53" i="1"/>
  <c r="AI54" i="1"/>
  <c r="AI55" i="1"/>
  <c r="AI56" i="1"/>
  <c r="AI57" i="1"/>
  <c r="AI6" i="1"/>
  <c r="AH7" i="1"/>
  <c r="AH8" i="1"/>
  <c r="AH9" i="1"/>
  <c r="AH10" i="1"/>
  <c r="AH11" i="1"/>
  <c r="AH12" i="1"/>
  <c r="AH13" i="1"/>
  <c r="AH14" i="1"/>
  <c r="AH15" i="1"/>
  <c r="AH16" i="1"/>
  <c r="AH17" i="1"/>
  <c r="AH18" i="1"/>
  <c r="AH19" i="1"/>
  <c r="AH20" i="1"/>
  <c r="AH21" i="1"/>
  <c r="AH22" i="1"/>
  <c r="AH23" i="1"/>
  <c r="AH24" i="1"/>
  <c r="AH25" i="1"/>
  <c r="AH34" i="1"/>
  <c r="AH35" i="1"/>
  <c r="AH36" i="1"/>
  <c r="AH37" i="1"/>
  <c r="AH38" i="1"/>
  <c r="AH39" i="1"/>
  <c r="AH40" i="1"/>
  <c r="AH41" i="1"/>
  <c r="AH42" i="1"/>
  <c r="AH43" i="1"/>
  <c r="AH44" i="1"/>
  <c r="AH45" i="1"/>
  <c r="AH46" i="1"/>
  <c r="AH47" i="1"/>
  <c r="AH48" i="1"/>
  <c r="AH49" i="1"/>
  <c r="AH50" i="1"/>
  <c r="AH51" i="1"/>
  <c r="AH52" i="1"/>
  <c r="AH53" i="1"/>
  <c r="AH54" i="1"/>
  <c r="AH55" i="1"/>
  <c r="AH56" i="1"/>
  <c r="AH57" i="1"/>
  <c r="AH6" i="1"/>
  <c r="AG7" i="1"/>
  <c r="AG8" i="1"/>
  <c r="AG9" i="1"/>
  <c r="AG10" i="1"/>
  <c r="AG11" i="1"/>
  <c r="AG12" i="1"/>
  <c r="AG13" i="1"/>
  <c r="AG14" i="1"/>
  <c r="AG15" i="1"/>
  <c r="AG16" i="1"/>
  <c r="AG17" i="1"/>
  <c r="AG18" i="1"/>
  <c r="AG19" i="1"/>
  <c r="AG20" i="1"/>
  <c r="AG21" i="1"/>
  <c r="AG22" i="1"/>
  <c r="AG23" i="1"/>
  <c r="AG24" i="1"/>
  <c r="AG25" i="1"/>
  <c r="AG34" i="1"/>
  <c r="AG35" i="1"/>
  <c r="AG36" i="1"/>
  <c r="AG37" i="1"/>
  <c r="AG38" i="1"/>
  <c r="AG39" i="1"/>
  <c r="AG40" i="1"/>
  <c r="AG41" i="1"/>
  <c r="AG42" i="1"/>
  <c r="AG43" i="1"/>
  <c r="AG44" i="1"/>
  <c r="AG45" i="1"/>
  <c r="AG46" i="1"/>
  <c r="AG47" i="1"/>
  <c r="AG48" i="1"/>
  <c r="AG49" i="1"/>
  <c r="AG50" i="1"/>
  <c r="AG51" i="1"/>
  <c r="AG52" i="1"/>
  <c r="AG53" i="1"/>
  <c r="AG54" i="1"/>
  <c r="AG55" i="1"/>
  <c r="AG56" i="1"/>
  <c r="AG57" i="1"/>
  <c r="AG6" i="1"/>
  <c r="AF7" i="1"/>
  <c r="AF8" i="1"/>
  <c r="AF9" i="1"/>
  <c r="AF10" i="1"/>
  <c r="AF11" i="1"/>
  <c r="AF12" i="1"/>
  <c r="AF13" i="1"/>
  <c r="AF14" i="1"/>
  <c r="AF15" i="1"/>
  <c r="AF16" i="1"/>
  <c r="AF17" i="1"/>
  <c r="AF18" i="1"/>
  <c r="AF19" i="1"/>
  <c r="AF20" i="1"/>
  <c r="AF21" i="1"/>
  <c r="AF22" i="1"/>
  <c r="AF23" i="1"/>
  <c r="AF24" i="1"/>
  <c r="AF25" i="1"/>
  <c r="AF33" i="1"/>
  <c r="AF34" i="1"/>
  <c r="AF35" i="1"/>
  <c r="AF36" i="1"/>
  <c r="AF37" i="1"/>
  <c r="AF38" i="1"/>
  <c r="AF39" i="1"/>
  <c r="AF40" i="1"/>
  <c r="AF41" i="1"/>
  <c r="AF42" i="1"/>
  <c r="AF43" i="1"/>
  <c r="AF44" i="1"/>
  <c r="AF45" i="1"/>
  <c r="AF46" i="1"/>
  <c r="AF47" i="1"/>
  <c r="AF48" i="1"/>
  <c r="AF49" i="1"/>
  <c r="AF50" i="1"/>
  <c r="AF51" i="1"/>
  <c r="AF52" i="1"/>
  <c r="AF53" i="1"/>
  <c r="AF54" i="1"/>
  <c r="AF55" i="1"/>
  <c r="AF56" i="1"/>
  <c r="AF57" i="1"/>
  <c r="AF6" i="1"/>
  <c r="AB7" i="1"/>
  <c r="AC7" i="1" s="1"/>
  <c r="AB8" i="1"/>
  <c r="AC8" i="1" s="1"/>
  <c r="AB9" i="1"/>
  <c r="AC9" i="1" s="1"/>
  <c r="AB10" i="1"/>
  <c r="AC10" i="1" s="1"/>
  <c r="AB11" i="1"/>
  <c r="AC11" i="1" s="1"/>
  <c r="AB12" i="1"/>
  <c r="AC12" i="1" s="1"/>
  <c r="AB13" i="1"/>
  <c r="AC13" i="1" s="1"/>
  <c r="AB14" i="1"/>
  <c r="AC14" i="1" s="1"/>
  <c r="AB15" i="1"/>
  <c r="AC15" i="1" s="1"/>
  <c r="AB16" i="1"/>
  <c r="AC16" i="1" s="1"/>
  <c r="AB17" i="1"/>
  <c r="AC17" i="1" s="1"/>
  <c r="AB18" i="1"/>
  <c r="AC18" i="1" s="1"/>
  <c r="AB19" i="1"/>
  <c r="AC19" i="1" s="1"/>
  <c r="AB20" i="1"/>
  <c r="AC20" i="1" s="1"/>
  <c r="AB21" i="1"/>
  <c r="AC21" i="1" s="1"/>
  <c r="AB22" i="1"/>
  <c r="AC22" i="1" s="1"/>
  <c r="AB23" i="1"/>
  <c r="AC23" i="1" s="1"/>
  <c r="AB24" i="1"/>
  <c r="AC24" i="1" s="1"/>
  <c r="AB25" i="1"/>
  <c r="AC25" i="1" s="1"/>
  <c r="AB34" i="1"/>
  <c r="AC34" i="1" s="1"/>
  <c r="AB35" i="1"/>
  <c r="AC35" i="1" s="1"/>
  <c r="AB36" i="1"/>
  <c r="AC36" i="1" s="1"/>
  <c r="AB37" i="1"/>
  <c r="AC37" i="1" s="1"/>
  <c r="AB38" i="1"/>
  <c r="AC38" i="1" s="1"/>
  <c r="AB39" i="1"/>
  <c r="AC39" i="1" s="1"/>
  <c r="AB40" i="1"/>
  <c r="AC40" i="1" s="1"/>
  <c r="AB41" i="1"/>
  <c r="AC41" i="1" s="1"/>
  <c r="AB42" i="1"/>
  <c r="AC42" i="1" s="1"/>
  <c r="AB43" i="1"/>
  <c r="AC43" i="1" s="1"/>
  <c r="AB44" i="1"/>
  <c r="AC44" i="1" s="1"/>
  <c r="AB45" i="1"/>
  <c r="AC45" i="1" s="1"/>
  <c r="AB46" i="1"/>
  <c r="AC46" i="1" s="1"/>
  <c r="AB47" i="1"/>
  <c r="AC47" i="1" s="1"/>
  <c r="AB48" i="1"/>
  <c r="AC48" i="1" s="1"/>
  <c r="AB49" i="1"/>
  <c r="AC49" i="1" s="1"/>
  <c r="AB50" i="1"/>
  <c r="AC50" i="1" s="1"/>
  <c r="AB51" i="1"/>
  <c r="AC51" i="1" s="1"/>
  <c r="AB52" i="1"/>
  <c r="AC52" i="1" s="1"/>
  <c r="AB53" i="1"/>
  <c r="AC53" i="1" s="1"/>
  <c r="AB54" i="1"/>
  <c r="AC54" i="1" s="1"/>
  <c r="AB55" i="1"/>
  <c r="AC55" i="1" s="1"/>
  <c r="AB56" i="1"/>
  <c r="AC56" i="1" s="1"/>
  <c r="AB57" i="1"/>
  <c r="AC57" i="1" s="1"/>
  <c r="AB6" i="1"/>
  <c r="AC6" i="1" s="1"/>
  <c r="AA57" i="1"/>
  <c r="AA7" i="1"/>
  <c r="AA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34" i="1"/>
  <c r="AA35" i="1"/>
  <c r="AA36" i="1"/>
  <c r="AA37" i="1"/>
  <c r="AA38" i="1"/>
  <c r="AA39" i="1"/>
  <c r="AA40" i="1"/>
  <c r="AA41" i="1"/>
  <c r="AA42" i="1"/>
  <c r="AA43" i="1"/>
  <c r="AA44" i="1"/>
  <c r="AA45" i="1"/>
  <c r="AA46" i="1"/>
  <c r="AA47" i="1"/>
  <c r="AA48" i="1"/>
  <c r="AA49" i="1"/>
  <c r="AA50" i="1"/>
  <c r="AA51" i="1"/>
  <c r="AA52" i="1"/>
  <c r="AA53" i="1"/>
  <c r="AA54" i="1"/>
  <c r="AA55" i="1"/>
  <c r="AA56" i="1"/>
  <c r="AA6" i="1"/>
  <c r="AH58" i="1" l="1"/>
  <c r="AL58" i="1"/>
  <c r="AG58" i="1"/>
  <c r="AA58" i="1"/>
  <c r="AJ58" i="1"/>
  <c r="AI58" i="1"/>
  <c r="AM58" i="1"/>
  <c r="AC58" i="1"/>
  <c r="AF58" i="1"/>
  <c r="AK58" i="1"/>
  <c r="AB58" i="1"/>
  <c r="A58" i="1"/>
  <c r="P61" i="1" l="1"/>
  <c r="L3" i="1" s="1"/>
  <c r="L2" i="1"/>
</calcChain>
</file>

<file path=xl/sharedStrings.xml><?xml version="1.0" encoding="utf-8"?>
<sst xmlns="http://schemas.openxmlformats.org/spreadsheetml/2006/main" count="89" uniqueCount="82">
  <si>
    <t>Last Name</t>
  </si>
  <si>
    <t>First Name</t>
  </si>
  <si>
    <t>GTA</t>
  </si>
  <si>
    <t>GRA</t>
  </si>
  <si>
    <t>Mixed</t>
  </si>
  <si>
    <t>Other</t>
  </si>
  <si>
    <t>Department:</t>
  </si>
  <si>
    <t>Entry Semester</t>
  </si>
  <si>
    <t>Anticipated Graduation Semester</t>
  </si>
  <si>
    <t>Appointment Type</t>
  </si>
  <si>
    <t>Fall Semester Type</t>
  </si>
  <si>
    <t>Expected Fall Cred Hrs</t>
  </si>
  <si>
    <t>Expected Spring Cred Hrs</t>
  </si>
  <si>
    <t>WKU ID #</t>
  </si>
  <si>
    <t>Fall 23</t>
  </si>
  <si>
    <t>Spring 25</t>
  </si>
  <si>
    <t>Topper</t>
  </si>
  <si>
    <t>Hilary</t>
  </si>
  <si>
    <t>Spring 24</t>
  </si>
  <si>
    <t>Fall 25</t>
  </si>
  <si>
    <t>Spring Semester Type</t>
  </si>
  <si>
    <t>Ogden Support Spring</t>
  </si>
  <si>
    <t>Ogden Stipend Year</t>
  </si>
  <si>
    <t>Ogden Tuition Year</t>
  </si>
  <si>
    <t xml:space="preserve">Grant Stipend Year </t>
  </si>
  <si>
    <t>Grant Tuition Year</t>
  </si>
  <si>
    <t>Department Stipend Year</t>
  </si>
  <si>
    <t>Department Tuition Year</t>
  </si>
  <si>
    <t>AY:</t>
  </si>
  <si>
    <t>Initial Submission Date:</t>
  </si>
  <si>
    <t>Date of Latest Modification, if different:</t>
  </si>
  <si>
    <t>Types</t>
  </si>
  <si>
    <t>Times</t>
  </si>
  <si>
    <t>Stipend</t>
  </si>
  <si>
    <t>Hourly Tuition</t>
  </si>
  <si>
    <t># (Auto)</t>
  </si>
  <si>
    <t>Grant Stipend Fall</t>
  </si>
  <si>
    <t>Grant Tuition Fall</t>
  </si>
  <si>
    <t>Department Stipend Fall</t>
  </si>
  <si>
    <t>Department Tuition Fall</t>
  </si>
  <si>
    <t>Other Stipend Fall</t>
  </si>
  <si>
    <t>Other Tuition Fall</t>
  </si>
  <si>
    <t>Total Stipend</t>
  </si>
  <si>
    <t>Total Tuition</t>
  </si>
  <si>
    <t>Grant Tuition Spring</t>
  </si>
  <si>
    <t>Grant Stipend Spring</t>
  </si>
  <si>
    <t>Department Stipend Spring</t>
  </si>
  <si>
    <t>Department Tuition Spring</t>
  </si>
  <si>
    <t>Other Stipend Spring</t>
  </si>
  <si>
    <t>Other Tuition Spring</t>
  </si>
  <si>
    <t>Full Load</t>
  </si>
  <si>
    <t>Fullest Load</t>
  </si>
  <si>
    <t>Example only</t>
  </si>
  <si>
    <t>Status at Submission</t>
  </si>
  <si>
    <t>2025-2026</t>
  </si>
  <si>
    <t>Status</t>
  </si>
  <si>
    <t>Current</t>
  </si>
  <si>
    <t>Offered</t>
  </si>
  <si>
    <t>Accepted</t>
  </si>
  <si>
    <t>Planned</t>
  </si>
  <si>
    <t>Percent Ogden Support Fall</t>
  </si>
  <si>
    <t>Unpaid Tuition</t>
  </si>
  <si>
    <t>Sample</t>
  </si>
  <si>
    <t>Stu</t>
  </si>
  <si>
    <t>Other Stipend Year</t>
  </si>
  <si>
    <t>Other Tuition Year</t>
  </si>
  <si>
    <t>Totals</t>
  </si>
  <si>
    <t>Ogden GA Lines Allocated:</t>
  </si>
  <si>
    <t>Total Ogden Lines Used:</t>
  </si>
  <si>
    <t>Remaining Lines:</t>
  </si>
  <si>
    <t>Department fills out this information</t>
  </si>
  <si>
    <t>Colege Comments</t>
  </si>
  <si>
    <t>Proposed source to cover Unpaid Tuition</t>
  </si>
  <si>
    <t>Department Comments</t>
  </si>
  <si>
    <t>EPAF #</t>
  </si>
  <si>
    <t>Bkg Check Date</t>
  </si>
  <si>
    <t>Departmental Notes</t>
  </si>
  <si>
    <t>College information</t>
  </si>
  <si>
    <t>Ogden Lines Used:</t>
  </si>
  <si>
    <t>Ogden Lines Remaining:</t>
  </si>
  <si>
    <t>Student will pay remainder of tuition</t>
  </si>
  <si>
    <t>Final?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</si>
</sst>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7" x14ac:knownFonts="1">
    <font>
      <sz val="12"/>
      <color theme="1"/>
      <name val="Aptos Narrow"/>
      <family val="2"/>
      <scheme val="minor"/>
    </font>
    <font>
      <b/>
      <sz val="16"/>
      <color theme="1"/>
      <name val="Aptos Narrow"/>
      <scheme val="minor"/>
    </font>
    <font>
      <sz val="12"/>
      <color theme="1"/>
      <name val="Aptos Narrow"/>
      <family val="2"/>
      <scheme val="minor"/>
    </font>
    <font>
      <sz val="14"/>
      <color theme="1"/>
      <name val="Aptos Narrow"/>
      <scheme val="minor"/>
    </font>
    <font>
      <b/>
      <sz val="14"/>
      <color theme="1"/>
      <name val="Aptos Narrow"/>
      <scheme val="minor"/>
    </font>
    <font>
      <b/>
      <sz val="18"/>
      <color theme="1"/>
      <name val="Aptos Narrow (Body)"/>
    </font>
    <font>
      <b/>
      <sz val="18"/>
      <color theme="1"/>
      <name val="Aptos Narrow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 tint="-9.9948118533890809E-2"/>
        <bgColor indexed="64"/>
      </patternFill>
    </fill>
    <fill>
      <patternFill patternType="solid">
        <fgColor theme="3" tint="0.8999603259376811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9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double">
        <color auto="1"/>
      </bottom>
      <diagonal/>
    </border>
    <border>
      <left style="medium">
        <color auto="1"/>
      </left>
      <right/>
      <top style="thick">
        <color auto="1"/>
      </top>
      <bottom style="double">
        <color auto="1"/>
      </bottom>
      <diagonal/>
    </border>
    <border>
      <left/>
      <right style="medium">
        <color auto="1"/>
      </right>
      <top style="thick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thick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ck">
        <color auto="1"/>
      </top>
      <bottom style="double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 style="double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theme="6" tint="0.39994506668294322"/>
      </left>
      <right/>
      <top style="thick">
        <color theme="6" tint="0.39994506668294322"/>
      </top>
      <bottom style="thick">
        <color auto="1"/>
      </bottom>
      <diagonal/>
    </border>
    <border>
      <left/>
      <right/>
      <top style="thick">
        <color theme="6" tint="0.39994506668294322"/>
      </top>
      <bottom style="thick">
        <color auto="1"/>
      </bottom>
      <diagonal/>
    </border>
    <border>
      <left/>
      <right style="thick">
        <color theme="6" tint="0.39994506668294322"/>
      </right>
      <top style="thick">
        <color theme="6" tint="0.39994506668294322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medium">
        <color auto="1"/>
      </left>
      <right style="thick">
        <color theme="6" tint="0.39994506668294322"/>
      </right>
      <top style="thick">
        <color auto="1"/>
      </top>
      <bottom style="double">
        <color auto="1"/>
      </bottom>
      <diagonal/>
    </border>
    <border>
      <left style="thin">
        <color auto="1"/>
      </left>
      <right style="thick">
        <color theme="6" tint="0.39994506668294322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ck">
        <color theme="6" tint="0.39994506668294322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theme="6" tint="0.39994506668294322"/>
      </right>
      <top style="thin">
        <color auto="1"/>
      </top>
      <bottom style="thick">
        <color theme="6" tint="0.39994506668294322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ck">
        <color theme="6" tint="0.39994506668294322"/>
      </left>
      <right style="medium">
        <color auto="1"/>
      </right>
      <top style="medium">
        <color auto="1"/>
      </top>
      <bottom style="thick">
        <color theme="6" tint="0.39994506668294322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ck">
        <color theme="6" tint="0.39994506668294322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theme="6" tint="0.3999450666829432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theme="6" tint="0.39994506668294322"/>
      </bottom>
      <diagonal/>
    </border>
    <border>
      <left style="thin">
        <color auto="1"/>
      </left>
      <right/>
      <top style="thin">
        <color auto="1"/>
      </top>
      <bottom style="thick">
        <color theme="6" tint="0.39994506668294322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ck">
        <color theme="6" tint="0.39994506668294322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ck">
        <color theme="6" tint="0.39994506668294322"/>
      </bottom>
      <diagonal/>
    </border>
    <border>
      <left style="thin">
        <color auto="1"/>
      </left>
      <right style="thin">
        <color auto="1"/>
      </right>
      <top/>
      <bottom style="thick">
        <color theme="6" tint="0.39994506668294322"/>
      </bottom>
      <diagonal/>
    </border>
    <border>
      <left/>
      <right style="thin">
        <color auto="1"/>
      </right>
      <top/>
      <bottom style="thick">
        <color theme="6" tint="0.39994506668294322"/>
      </bottom>
      <diagonal/>
    </border>
    <border>
      <left/>
      <right style="thin">
        <color auto="1"/>
      </right>
      <top style="thin">
        <color auto="1"/>
      </top>
      <bottom style="thick">
        <color theme="6" tint="0.39994506668294322"/>
      </bottom>
      <diagonal/>
    </border>
    <border>
      <left style="thick">
        <color theme="6" tint="0.39994506668294322"/>
      </left>
      <right style="medium">
        <color auto="1"/>
      </right>
      <top style="thick">
        <color theme="6" tint="0.39994506668294322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ck">
        <color theme="6" tint="0.3999450666829432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ck">
        <color theme="6" tint="0.39994506668294322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ck">
        <color theme="6" tint="0.39994506668294322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ck">
        <color theme="6" tint="0.39994506668294322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theme="6" tint="0.39994506668294322"/>
      </top>
      <bottom style="thin">
        <color auto="1"/>
      </bottom>
      <diagonal/>
    </border>
    <border>
      <left style="thin">
        <color auto="1"/>
      </left>
      <right/>
      <top style="thick">
        <color theme="6" tint="0.39994506668294322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ck">
        <color theme="6" tint="0.39994506668294322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ck">
        <color theme="6" tint="0.39994506668294322"/>
      </top>
      <bottom style="thin">
        <color auto="1"/>
      </bottom>
      <diagonal/>
    </border>
    <border>
      <left/>
      <right style="thin">
        <color auto="1"/>
      </right>
      <top style="thick">
        <color theme="6" tint="0.39994506668294322"/>
      </top>
      <bottom style="thin">
        <color auto="1"/>
      </bottom>
      <diagonal/>
    </border>
    <border>
      <left style="thin">
        <color auto="1"/>
      </left>
      <right style="thick">
        <color theme="6" tint="0.39994506668294322"/>
      </right>
      <top style="thick">
        <color theme="6" tint="0.39994506668294322"/>
      </top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double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ck">
        <color theme="6" tint="0.39994506668294322"/>
      </left>
      <right style="medium">
        <color auto="1"/>
      </right>
      <top style="thick">
        <color auto="1"/>
      </top>
      <bottom style="double">
        <color auto="1"/>
      </bottom>
      <diagonal/>
    </border>
    <border>
      <left style="thick">
        <color theme="6" tint="0.39994506668294322"/>
      </left>
      <right style="medium">
        <color auto="1"/>
      </right>
      <top/>
      <bottom style="medium">
        <color auto="1"/>
      </bottom>
      <diagonal/>
    </border>
    <border>
      <left style="thick">
        <color theme="6" tint="0.39994506668294322"/>
      </left>
      <right/>
      <top style="thick">
        <color theme="5" tint="0.39994506668294322"/>
      </top>
      <bottom style="thick">
        <color auto="1"/>
      </bottom>
      <diagonal/>
    </border>
    <border>
      <left/>
      <right/>
      <top style="thick">
        <color theme="5" tint="0.39994506668294322"/>
      </top>
      <bottom style="thick">
        <color auto="1"/>
      </bottom>
      <diagonal/>
    </border>
    <border>
      <left/>
      <right style="thick">
        <color theme="5" tint="0.39994506668294322"/>
      </right>
      <top style="thick">
        <color theme="5" tint="0.39994506668294322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theme="6" tint="0.39994506668294322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theme="6" tint="0.39994506668294322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ck">
        <color theme="6" tint="0.39994506668294322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theme="6" tint="0.39994506668294322"/>
      </left>
      <right style="thin">
        <color auto="1"/>
      </right>
      <top style="thin">
        <color auto="1"/>
      </top>
      <bottom style="thick">
        <color auto="1"/>
      </bottom>
      <diagonal/>
    </border>
    <border>
      <left/>
      <right style="thick">
        <color theme="6" tint="0.39994506668294322"/>
      </right>
      <top/>
      <bottom/>
      <diagonal/>
    </border>
    <border>
      <left style="thin">
        <color auto="1"/>
      </left>
      <right style="thick">
        <color theme="6" tint="0.39994506668294322"/>
      </right>
      <top style="thin">
        <color auto="1"/>
      </top>
      <bottom style="thick">
        <color auto="1"/>
      </bottom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156">
    <xf numFmtId="0" fontId="0" fillId="0" borderId="0" xfId="0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0" fillId="5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 wrapText="1"/>
    </xf>
    <xf numFmtId="0" fontId="0" fillId="0" borderId="7" xfId="0" applyBorder="1"/>
    <xf numFmtId="0" fontId="0" fillId="0" borderId="1" xfId="0" applyBorder="1"/>
    <xf numFmtId="0" fontId="0" fillId="0" borderId="9" xfId="0" applyBorder="1"/>
    <xf numFmtId="0" fontId="0" fillId="0" borderId="10" xfId="0" applyBorder="1"/>
    <xf numFmtId="0" fontId="0" fillId="3" borderId="12" xfId="0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0" fillId="3" borderId="14" xfId="0" applyFill="1" applyBorder="1" applyAlignment="1">
      <alignment horizontal="center" vertical="center" wrapText="1"/>
    </xf>
    <xf numFmtId="0" fontId="1" fillId="0" borderId="0" xfId="0" applyFont="1"/>
    <xf numFmtId="0" fontId="0" fillId="0" borderId="18" xfId="0" applyBorder="1"/>
    <xf numFmtId="0" fontId="0" fillId="0" borderId="19" xfId="0" applyBorder="1"/>
    <xf numFmtId="44" fontId="0" fillId="0" borderId="0" xfId="1" applyFont="1"/>
    <xf numFmtId="0" fontId="0" fillId="5" borderId="22" xfId="0" applyFill="1" applyBorder="1"/>
    <xf numFmtId="0" fontId="0" fillId="5" borderId="19" xfId="0" applyFill="1" applyBorder="1"/>
    <xf numFmtId="0" fontId="0" fillId="5" borderId="20" xfId="0" applyFill="1" applyBorder="1"/>
    <xf numFmtId="0" fontId="0" fillId="5" borderId="23" xfId="0" applyFill="1" applyBorder="1"/>
    <xf numFmtId="0" fontId="0" fillId="5" borderId="1" xfId="0" applyFill="1" applyBorder="1"/>
    <xf numFmtId="0" fontId="0" fillId="5" borderId="8" xfId="0" applyFill="1" applyBorder="1"/>
    <xf numFmtId="0" fontId="0" fillId="3" borderId="24" xfId="0" applyFill="1" applyBorder="1" applyAlignment="1">
      <alignment horizontal="center" vertical="center" wrapText="1"/>
    </xf>
    <xf numFmtId="44" fontId="0" fillId="0" borderId="10" xfId="1" applyFont="1" applyBorder="1"/>
    <xf numFmtId="44" fontId="0" fillId="0" borderId="25" xfId="1" applyFont="1" applyBorder="1"/>
    <xf numFmtId="44" fontId="0" fillId="0" borderId="11" xfId="1" applyFont="1" applyBorder="1"/>
    <xf numFmtId="44" fontId="0" fillId="0" borderId="1" xfId="1" applyFont="1" applyBorder="1"/>
    <xf numFmtId="44" fontId="0" fillId="0" borderId="26" xfId="1" applyFont="1" applyBorder="1"/>
    <xf numFmtId="44" fontId="0" fillId="0" borderId="8" xfId="1" applyFont="1" applyBorder="1"/>
    <xf numFmtId="44" fontId="0" fillId="0" borderId="27" xfId="1" applyFont="1" applyBorder="1"/>
    <xf numFmtId="44" fontId="0" fillId="0" borderId="19" xfId="1" applyFont="1" applyBorder="1"/>
    <xf numFmtId="44" fontId="0" fillId="0" borderId="28" xfId="1" applyFont="1" applyBorder="1"/>
    <xf numFmtId="0" fontId="0" fillId="5" borderId="30" xfId="0" applyFill="1" applyBorder="1"/>
    <xf numFmtId="0" fontId="0" fillId="5" borderId="26" xfId="0" applyFill="1" applyBorder="1"/>
    <xf numFmtId="9" fontId="0" fillId="0" borderId="10" xfId="2" applyFont="1" applyBorder="1"/>
    <xf numFmtId="9" fontId="0" fillId="0" borderId="1" xfId="2" applyFont="1" applyBorder="1"/>
    <xf numFmtId="9" fontId="0" fillId="0" borderId="0" xfId="2" applyFont="1"/>
    <xf numFmtId="9" fontId="0" fillId="0" borderId="27" xfId="2" applyFont="1" applyBorder="1"/>
    <xf numFmtId="9" fontId="0" fillId="0" borderId="28" xfId="2" applyFont="1" applyBorder="1"/>
    <xf numFmtId="44" fontId="0" fillId="0" borderId="19" xfId="0" applyNumberFormat="1" applyBorder="1"/>
    <xf numFmtId="0" fontId="0" fillId="0" borderId="32" xfId="0" applyBorder="1"/>
    <xf numFmtId="44" fontId="0" fillId="0" borderId="1" xfId="0" applyNumberFormat="1" applyBorder="1"/>
    <xf numFmtId="0" fontId="0" fillId="0" borderId="33" xfId="0" applyBorder="1"/>
    <xf numFmtId="44" fontId="0" fillId="0" borderId="21" xfId="0" applyNumberFormat="1" applyBorder="1"/>
    <xf numFmtId="44" fontId="0" fillId="0" borderId="21" xfId="1" applyFont="1" applyBorder="1"/>
    <xf numFmtId="0" fontId="0" fillId="0" borderId="34" xfId="0" applyBorder="1"/>
    <xf numFmtId="0" fontId="0" fillId="0" borderId="37" xfId="0" applyBorder="1"/>
    <xf numFmtId="0" fontId="0" fillId="0" borderId="38" xfId="0" applyBorder="1"/>
    <xf numFmtId="44" fontId="0" fillId="0" borderId="37" xfId="0" applyNumberFormat="1" applyBorder="1"/>
    <xf numFmtId="0" fontId="3" fillId="0" borderId="36" xfId="0" applyFont="1" applyBorder="1"/>
    <xf numFmtId="0" fontId="4" fillId="0" borderId="0" xfId="0" applyFont="1"/>
    <xf numFmtId="2" fontId="4" fillId="0" borderId="0" xfId="0" applyNumberFormat="1" applyFont="1"/>
    <xf numFmtId="2" fontId="0" fillId="0" borderId="31" xfId="0" applyNumberFormat="1" applyBorder="1"/>
    <xf numFmtId="44" fontId="0" fillId="0" borderId="42" xfId="0" applyNumberFormat="1" applyBorder="1"/>
    <xf numFmtId="0" fontId="0" fillId="0" borderId="30" xfId="1" applyNumberFormat="1" applyFont="1" applyBorder="1"/>
    <xf numFmtId="0" fontId="0" fillId="0" borderId="26" xfId="1" applyNumberFormat="1" applyFont="1" applyBorder="1"/>
    <xf numFmtId="0" fontId="0" fillId="0" borderId="35" xfId="1" applyNumberFormat="1" applyFont="1" applyBorder="1"/>
    <xf numFmtId="14" fontId="0" fillId="0" borderId="30" xfId="1" applyNumberFormat="1" applyFont="1" applyBorder="1"/>
    <xf numFmtId="14" fontId="0" fillId="0" borderId="26" xfId="1" applyNumberFormat="1" applyFont="1" applyBorder="1"/>
    <xf numFmtId="14" fontId="0" fillId="0" borderId="35" xfId="1" applyNumberFormat="1" applyFont="1" applyBorder="1"/>
    <xf numFmtId="0" fontId="0" fillId="2" borderId="6" xfId="0" applyFill="1" applyBorder="1" applyAlignment="1">
      <alignment horizontal="center" vertical="center" wrapText="1"/>
    </xf>
    <xf numFmtId="44" fontId="0" fillId="0" borderId="27" xfId="0" applyNumberFormat="1" applyBorder="1"/>
    <xf numFmtId="44" fontId="0" fillId="0" borderId="28" xfId="0" applyNumberFormat="1" applyBorder="1"/>
    <xf numFmtId="44" fontId="0" fillId="0" borderId="29" xfId="0" applyNumberFormat="1" applyBorder="1"/>
    <xf numFmtId="0" fontId="0" fillId="0" borderId="43" xfId="0" applyBorder="1"/>
    <xf numFmtId="0" fontId="0" fillId="4" borderId="44" xfId="0" applyFill="1" applyBorder="1" applyAlignment="1">
      <alignment horizontal="center" vertical="center" wrapText="1"/>
    </xf>
    <xf numFmtId="44" fontId="0" fillId="0" borderId="45" xfId="1" applyFont="1" applyBorder="1"/>
    <xf numFmtId="44" fontId="0" fillId="0" borderId="46" xfId="1" applyFont="1" applyBorder="1"/>
    <xf numFmtId="44" fontId="0" fillId="0" borderId="47" xfId="1" applyFont="1" applyBorder="1"/>
    <xf numFmtId="0" fontId="0" fillId="2" borderId="48" xfId="0" applyFill="1" applyBorder="1"/>
    <xf numFmtId="0" fontId="4" fillId="0" borderId="43" xfId="0" applyFont="1" applyBorder="1"/>
    <xf numFmtId="0" fontId="3" fillId="0" borderId="43" xfId="0" applyFont="1" applyBorder="1"/>
    <xf numFmtId="2" fontId="4" fillId="0" borderId="43" xfId="0" applyNumberFormat="1" applyFont="1" applyBorder="1"/>
    <xf numFmtId="0" fontId="0" fillId="2" borderId="49" xfId="0" applyFill="1" applyBorder="1"/>
    <xf numFmtId="0" fontId="0" fillId="2" borderId="50" xfId="0" applyFill="1" applyBorder="1"/>
    <xf numFmtId="0" fontId="0" fillId="5" borderId="51" xfId="0" applyFill="1" applyBorder="1"/>
    <xf numFmtId="0" fontId="0" fillId="5" borderId="52" xfId="0" applyFill="1" applyBorder="1"/>
    <xf numFmtId="0" fontId="0" fillId="5" borderId="53" xfId="0" applyFill="1" applyBorder="1"/>
    <xf numFmtId="0" fontId="0" fillId="5" borderId="54" xfId="0" applyFill="1" applyBorder="1"/>
    <xf numFmtId="0" fontId="0" fillId="0" borderId="55" xfId="0" applyBorder="1"/>
    <xf numFmtId="0" fontId="0" fillId="0" borderId="56" xfId="0" applyBorder="1"/>
    <xf numFmtId="9" fontId="0" fillId="0" borderId="52" xfId="2" applyFont="1" applyBorder="1"/>
    <xf numFmtId="44" fontId="0" fillId="0" borderId="52" xfId="1" applyFont="1" applyBorder="1"/>
    <xf numFmtId="44" fontId="0" fillId="0" borderId="53" xfId="1" applyFont="1" applyBorder="1"/>
    <xf numFmtId="44" fontId="0" fillId="0" borderId="54" xfId="1" applyFont="1" applyBorder="1"/>
    <xf numFmtId="0" fontId="0" fillId="0" borderId="57" xfId="0" applyBorder="1"/>
    <xf numFmtId="9" fontId="0" fillId="0" borderId="58" xfId="2" applyFont="1" applyBorder="1"/>
    <xf numFmtId="44" fontId="0" fillId="0" borderId="58" xfId="1" applyFont="1" applyBorder="1"/>
    <xf numFmtId="0" fontId="0" fillId="2" borderId="60" xfId="0" applyFill="1" applyBorder="1"/>
    <xf numFmtId="0" fontId="0" fillId="2" borderId="59" xfId="0" applyFill="1" applyBorder="1"/>
    <xf numFmtId="0" fontId="0" fillId="2" borderId="61" xfId="0" applyFill="1" applyBorder="1"/>
    <xf numFmtId="0" fontId="0" fillId="5" borderId="62" xfId="0" applyFill="1" applyBorder="1"/>
    <xf numFmtId="0" fontId="0" fillId="5" borderId="63" xfId="0" applyFill="1" applyBorder="1"/>
    <xf numFmtId="0" fontId="0" fillId="5" borderId="64" xfId="0" applyFill="1" applyBorder="1"/>
    <xf numFmtId="0" fontId="0" fillId="5" borderId="65" xfId="0" applyFill="1" applyBorder="1"/>
    <xf numFmtId="0" fontId="0" fillId="0" borderId="66" xfId="0" applyBorder="1"/>
    <xf numFmtId="0" fontId="0" fillId="0" borderId="67" xfId="0" applyBorder="1"/>
    <xf numFmtId="9" fontId="0" fillId="0" borderId="63" xfId="2" applyFont="1" applyBorder="1"/>
    <xf numFmtId="44" fontId="0" fillId="0" borderId="63" xfId="1" applyFont="1" applyBorder="1"/>
    <xf numFmtId="44" fontId="0" fillId="0" borderId="64" xfId="1" applyFont="1" applyBorder="1"/>
    <xf numFmtId="44" fontId="0" fillId="0" borderId="65" xfId="1" applyFont="1" applyBorder="1"/>
    <xf numFmtId="0" fontId="0" fillId="0" borderId="63" xfId="0" applyBorder="1"/>
    <xf numFmtId="9" fontId="0" fillId="0" borderId="68" xfId="2" applyFont="1" applyBorder="1"/>
    <xf numFmtId="44" fontId="0" fillId="0" borderId="68" xfId="1" applyFont="1" applyBorder="1"/>
    <xf numFmtId="44" fontId="0" fillId="0" borderId="69" xfId="1" applyFont="1" applyBorder="1"/>
    <xf numFmtId="0" fontId="0" fillId="2" borderId="70" xfId="0" applyFill="1" applyBorder="1"/>
    <xf numFmtId="0" fontId="0" fillId="5" borderId="71" xfId="0" applyFill="1" applyBorder="1"/>
    <xf numFmtId="0" fontId="0" fillId="5" borderId="72" xfId="0" applyFill="1" applyBorder="1"/>
    <xf numFmtId="0" fontId="0" fillId="5" borderId="73" xfId="0" applyFill="1" applyBorder="1"/>
    <xf numFmtId="0" fontId="0" fillId="5" borderId="74" xfId="0" applyFill="1" applyBorder="1"/>
    <xf numFmtId="0" fontId="0" fillId="0" borderId="75" xfId="0" applyBorder="1"/>
    <xf numFmtId="0" fontId="0" fillId="0" borderId="72" xfId="0" applyBorder="1"/>
    <xf numFmtId="9" fontId="0" fillId="0" borderId="72" xfId="2" applyFont="1" applyBorder="1"/>
    <xf numFmtId="44" fontId="0" fillId="0" borderId="72" xfId="1" applyFont="1" applyBorder="1"/>
    <xf numFmtId="44" fontId="0" fillId="0" borderId="73" xfId="1" applyFont="1" applyBorder="1"/>
    <xf numFmtId="44" fontId="0" fillId="0" borderId="74" xfId="1" applyFont="1" applyBorder="1"/>
    <xf numFmtId="9" fontId="0" fillId="0" borderId="76" xfId="2" applyFont="1" applyBorder="1"/>
    <xf numFmtId="44" fontId="0" fillId="0" borderId="76" xfId="1" applyFont="1" applyBorder="1"/>
    <xf numFmtId="44" fontId="0" fillId="0" borderId="77" xfId="1" applyFont="1" applyBorder="1"/>
    <xf numFmtId="0" fontId="0" fillId="2" borderId="78" xfId="0" applyFill="1" applyBorder="1" applyAlignment="1">
      <alignment horizontal="center" vertical="center" wrapText="1"/>
    </xf>
    <xf numFmtId="0" fontId="0" fillId="2" borderId="79" xfId="0" applyFill="1" applyBorder="1"/>
    <xf numFmtId="0" fontId="0" fillId="2" borderId="80" xfId="0" applyFill="1" applyBorder="1" applyAlignment="1">
      <alignment horizontal="center" vertical="center" wrapText="1"/>
    </xf>
    <xf numFmtId="0" fontId="0" fillId="2" borderId="81" xfId="0" applyFill="1" applyBorder="1"/>
    <xf numFmtId="2" fontId="0" fillId="0" borderId="86" xfId="0" applyNumberFormat="1" applyBorder="1"/>
    <xf numFmtId="0" fontId="1" fillId="0" borderId="31" xfId="0" applyFont="1" applyBorder="1"/>
    <xf numFmtId="2" fontId="0" fillId="0" borderId="87" xfId="0" applyNumberFormat="1" applyBorder="1"/>
    <xf numFmtId="44" fontId="0" fillId="0" borderId="30" xfId="0" applyNumberFormat="1" applyBorder="1"/>
    <xf numFmtId="44" fontId="0" fillId="0" borderId="26" xfId="0" applyNumberFormat="1" applyBorder="1"/>
    <xf numFmtId="44" fontId="0" fillId="0" borderId="35" xfId="0" applyNumberFormat="1" applyBorder="1"/>
    <xf numFmtId="44" fontId="0" fillId="0" borderId="88" xfId="0" applyNumberFormat="1" applyBorder="1"/>
    <xf numFmtId="0" fontId="0" fillId="0" borderId="89" xfId="0" applyBorder="1"/>
    <xf numFmtId="44" fontId="0" fillId="0" borderId="89" xfId="0" applyNumberFormat="1" applyBorder="1"/>
    <xf numFmtId="44" fontId="0" fillId="0" borderId="90" xfId="0" applyNumberFormat="1" applyBorder="1"/>
    <xf numFmtId="0" fontId="0" fillId="5" borderId="6" xfId="0" applyFill="1" applyBorder="1" applyAlignment="1">
      <alignment horizontal="center" vertical="center" wrapText="1"/>
    </xf>
    <xf numFmtId="44" fontId="0" fillId="0" borderId="29" xfId="1" applyFont="1" applyBorder="1"/>
    <xf numFmtId="0" fontId="0" fillId="2" borderId="44" xfId="0" applyFill="1" applyBorder="1" applyAlignment="1">
      <alignment horizontal="center" vertical="center" wrapText="1"/>
    </xf>
    <xf numFmtId="0" fontId="0" fillId="0" borderId="45" xfId="0" applyBorder="1"/>
    <xf numFmtId="0" fontId="0" fillId="0" borderId="91" xfId="0" applyBorder="1"/>
    <xf numFmtId="0" fontId="0" fillId="0" borderId="46" xfId="0" applyBorder="1"/>
    <xf numFmtId="0" fontId="0" fillId="0" borderId="92" xfId="0" applyBorder="1"/>
    <xf numFmtId="0" fontId="1" fillId="0" borderId="15" xfId="0" applyFont="1" applyBorder="1"/>
    <xf numFmtId="0" fontId="0" fillId="0" borderId="16" xfId="0" applyBorder="1"/>
    <xf numFmtId="0" fontId="0" fillId="0" borderId="17" xfId="0" applyBorder="1"/>
    <xf numFmtId="0" fontId="5" fillId="0" borderId="39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0" fillId="0" borderId="15" xfId="0" applyBorder="1"/>
    <xf numFmtId="0" fontId="1" fillId="0" borderId="85" xfId="0" applyFont="1" applyBorder="1"/>
    <xf numFmtId="0" fontId="0" fillId="0" borderId="39" xfId="0" applyBorder="1"/>
    <xf numFmtId="0" fontId="0" fillId="0" borderId="41" xfId="0" applyBorder="1"/>
    <xf numFmtId="0" fontId="0" fillId="0" borderId="82" xfId="0" applyBorder="1"/>
    <xf numFmtId="0" fontId="0" fillId="0" borderId="83" xfId="0" applyBorder="1"/>
    <xf numFmtId="0" fontId="0" fillId="0" borderId="84" xfId="0" applyBorder="1"/>
  </cellXfs>
  <cellStyles count="3">
    <cellStyle name="Currency" xfId="1" builtinId="4"/>
    <cellStyle name="Normal" xfId="0" builtinId="0"/>
    <cellStyle name="Percent" xfId="2" builtinId="5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2356FF-B53B-7A47-A7DF-AA6AC9A20F83}">
  <dimension ref="A1:AP62"/>
  <sheetViews>
    <sheetView tabSelected="1" zoomScale="160" zoomScaleNormal="16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8" sqref="J8"/>
    </sheetView>
  </sheetViews>
  <sheetFormatPr baseColWidth="10" defaultRowHeight="16" x14ac:dyDescent="0.2"/>
  <cols>
    <col min="1" max="1" width="6" customWidth="1"/>
    <col min="4" max="4" width="11.5" bestFit="1" customWidth="1"/>
    <col min="8" max="8" width="12.6640625" customWidth="1"/>
    <col min="27" max="27" width="12.6640625" bestFit="1" customWidth="1"/>
    <col min="28" max="28" width="11.5" bestFit="1" customWidth="1"/>
    <col min="30" max="30" width="46.6640625" bestFit="1" customWidth="1"/>
    <col min="31" max="31" width="45.33203125" customWidth="1"/>
    <col min="32" max="33" width="11.5" bestFit="1" customWidth="1"/>
    <col min="40" max="41" width="13.1640625" customWidth="1"/>
    <col min="42" max="42" width="39.5" customWidth="1"/>
  </cols>
  <sheetData>
    <row r="1" spans="1:42" s="15" customFormat="1" ht="28" customHeight="1" thickTop="1" thickBot="1" x14ac:dyDescent="0.35">
      <c r="C1" s="15" t="s">
        <v>6</v>
      </c>
      <c r="E1" s="143"/>
      <c r="F1" s="144"/>
      <c r="G1" s="144"/>
      <c r="H1" s="145"/>
      <c r="J1" s="15" t="s">
        <v>28</v>
      </c>
      <c r="K1" s="143" t="s">
        <v>54</v>
      </c>
      <c r="L1" s="144"/>
      <c r="M1" s="145"/>
      <c r="N1"/>
      <c r="O1"/>
      <c r="P1"/>
      <c r="U1" s="15" t="s">
        <v>29</v>
      </c>
      <c r="X1" s="150"/>
      <c r="Y1" s="144"/>
      <c r="Z1" s="145"/>
      <c r="AA1"/>
      <c r="AB1"/>
      <c r="AF1" s="15" t="s">
        <v>30</v>
      </c>
      <c r="AJ1" s="143"/>
      <c r="AK1" s="144"/>
      <c r="AL1" s="144"/>
      <c r="AM1" s="145"/>
      <c r="AN1"/>
      <c r="AO1"/>
      <c r="AP1"/>
    </row>
    <row r="2" spans="1:42" s="15" customFormat="1" ht="28" customHeight="1" thickTop="1" thickBot="1" x14ac:dyDescent="0.35">
      <c r="C2" s="15" t="s">
        <v>67</v>
      </c>
      <c r="F2" s="149"/>
      <c r="G2" s="145"/>
      <c r="H2"/>
      <c r="I2" s="15" t="s">
        <v>78</v>
      </c>
      <c r="L2" s="128">
        <f>$P$60</f>
        <v>0</v>
      </c>
      <c r="M2"/>
      <c r="N2"/>
      <c r="O2"/>
      <c r="P2"/>
      <c r="W2" s="15" t="s">
        <v>81</v>
      </c>
      <c r="X2" s="127"/>
      <c r="Y2"/>
      <c r="Z2"/>
      <c r="AA2"/>
      <c r="AB2"/>
      <c r="AM2"/>
      <c r="AN2"/>
      <c r="AO2"/>
      <c r="AP2"/>
    </row>
    <row r="3" spans="1:42" s="15" customFormat="1" ht="28" customHeight="1" thickTop="1" thickBot="1" x14ac:dyDescent="0.35">
      <c r="F3"/>
      <c r="G3"/>
      <c r="H3"/>
      <c r="I3" s="15" t="s">
        <v>79</v>
      </c>
      <c r="L3" s="126">
        <f>$P$61</f>
        <v>0</v>
      </c>
      <c r="M3"/>
      <c r="N3"/>
      <c r="O3"/>
      <c r="P3"/>
      <c r="Y3"/>
      <c r="Z3"/>
      <c r="AA3"/>
      <c r="AB3"/>
      <c r="AM3"/>
      <c r="AN3"/>
      <c r="AO3"/>
      <c r="AP3"/>
    </row>
    <row r="4" spans="1:42" ht="30" customHeight="1" thickTop="1" thickBot="1" x14ac:dyDescent="0.25">
      <c r="B4" s="146" t="s">
        <v>70</v>
      </c>
      <c r="C4" s="147"/>
      <c r="D4" s="147"/>
      <c r="E4" s="147"/>
      <c r="F4" s="147"/>
      <c r="G4" s="147"/>
      <c r="H4" s="147"/>
      <c r="I4" s="147"/>
      <c r="J4" s="147"/>
      <c r="K4" s="147"/>
      <c r="L4" s="147"/>
      <c r="M4" s="147"/>
      <c r="N4" s="147"/>
      <c r="O4" s="147"/>
      <c r="P4" s="147"/>
      <c r="Q4" s="147"/>
      <c r="R4" s="147"/>
      <c r="S4" s="147"/>
      <c r="T4" s="147"/>
      <c r="U4" s="147"/>
      <c r="V4" s="147"/>
      <c r="W4" s="147"/>
      <c r="X4" s="147"/>
      <c r="Y4" s="147"/>
      <c r="Z4" s="148"/>
      <c r="AD4" s="151" t="s">
        <v>76</v>
      </c>
      <c r="AE4" s="152"/>
      <c r="AF4" s="153" t="s">
        <v>77</v>
      </c>
      <c r="AG4" s="154"/>
      <c r="AH4" s="154"/>
      <c r="AI4" s="154"/>
      <c r="AJ4" s="154"/>
      <c r="AK4" s="154"/>
      <c r="AL4" s="154"/>
      <c r="AM4" s="154"/>
      <c r="AN4" s="154"/>
      <c r="AO4" s="154"/>
      <c r="AP4" s="155"/>
    </row>
    <row r="5" spans="1:42" ht="50" customHeight="1" thickTop="1" thickBot="1" x14ac:dyDescent="0.25">
      <c r="A5" s="122" t="s">
        <v>35</v>
      </c>
      <c r="B5" s="124" t="s">
        <v>0</v>
      </c>
      <c r="C5" s="3" t="s">
        <v>1</v>
      </c>
      <c r="D5" s="3" t="s">
        <v>13</v>
      </c>
      <c r="E5" s="3" t="s">
        <v>7</v>
      </c>
      <c r="F5" s="3" t="s">
        <v>8</v>
      </c>
      <c r="G5" s="6" t="s">
        <v>53</v>
      </c>
      <c r="H5" s="6" t="s">
        <v>9</v>
      </c>
      <c r="I5" s="12" t="s">
        <v>11</v>
      </c>
      <c r="J5" s="13" t="s">
        <v>10</v>
      </c>
      <c r="K5" s="13" t="s">
        <v>60</v>
      </c>
      <c r="L5" s="13" t="s">
        <v>36</v>
      </c>
      <c r="M5" s="13" t="s">
        <v>37</v>
      </c>
      <c r="N5" s="25" t="s">
        <v>38</v>
      </c>
      <c r="O5" s="25" t="s">
        <v>39</v>
      </c>
      <c r="P5" s="25" t="s">
        <v>40</v>
      </c>
      <c r="Q5" s="14" t="s">
        <v>41</v>
      </c>
      <c r="R5" s="7" t="s">
        <v>12</v>
      </c>
      <c r="S5" s="7" t="s">
        <v>20</v>
      </c>
      <c r="T5" s="7" t="s">
        <v>21</v>
      </c>
      <c r="U5" s="7" t="s">
        <v>45</v>
      </c>
      <c r="V5" s="4" t="s">
        <v>44</v>
      </c>
      <c r="W5" s="4" t="s">
        <v>46</v>
      </c>
      <c r="X5" s="4" t="s">
        <v>47</v>
      </c>
      <c r="Y5" s="4" t="s">
        <v>48</v>
      </c>
      <c r="Z5" s="68" t="s">
        <v>49</v>
      </c>
      <c r="AA5" s="63" t="s">
        <v>42</v>
      </c>
      <c r="AB5" s="3" t="s">
        <v>43</v>
      </c>
      <c r="AC5" s="6" t="s">
        <v>61</v>
      </c>
      <c r="AD5" s="124" t="s">
        <v>72</v>
      </c>
      <c r="AE5" s="138" t="s">
        <v>73</v>
      </c>
      <c r="AF5" s="136" t="s">
        <v>22</v>
      </c>
      <c r="AG5" s="5" t="s">
        <v>23</v>
      </c>
      <c r="AH5" s="5" t="s">
        <v>24</v>
      </c>
      <c r="AI5" s="5" t="s">
        <v>25</v>
      </c>
      <c r="AJ5" s="5" t="s">
        <v>26</v>
      </c>
      <c r="AK5" s="5" t="s">
        <v>27</v>
      </c>
      <c r="AL5" s="5" t="s">
        <v>64</v>
      </c>
      <c r="AM5" s="5" t="s">
        <v>65</v>
      </c>
      <c r="AN5" s="5" t="s">
        <v>74</v>
      </c>
      <c r="AO5" s="5" t="s">
        <v>75</v>
      </c>
      <c r="AP5" s="3" t="s">
        <v>71</v>
      </c>
    </row>
    <row r="6" spans="1:42" ht="18" thickTop="1" thickBot="1" x14ac:dyDescent="0.25">
      <c r="A6" s="123">
        <v>27</v>
      </c>
      <c r="B6" s="125" t="s">
        <v>62</v>
      </c>
      <c r="C6" s="2" t="s">
        <v>63</v>
      </c>
      <c r="D6" s="2">
        <v>800000000</v>
      </c>
      <c r="E6" s="19" t="s">
        <v>14</v>
      </c>
      <c r="F6" s="20" t="s">
        <v>15</v>
      </c>
      <c r="G6" s="35" t="s">
        <v>58</v>
      </c>
      <c r="H6" s="21" t="s">
        <v>2</v>
      </c>
      <c r="I6" s="10">
        <v>9</v>
      </c>
      <c r="J6" s="11" t="str">
        <f>IF(OR(H6="GTA",H6="GRA"),H6,"")</f>
        <v>GTA</v>
      </c>
      <c r="K6" s="37">
        <v>1</v>
      </c>
      <c r="L6" s="26"/>
      <c r="M6" s="26"/>
      <c r="N6" s="27"/>
      <c r="O6" s="27"/>
      <c r="P6" s="27"/>
      <c r="Q6" s="28"/>
      <c r="R6" s="16">
        <v>9</v>
      </c>
      <c r="S6" s="17" t="str">
        <f>IF(OR(H6="GTA",H6="GRA"),H6,"")</f>
        <v>GTA</v>
      </c>
      <c r="T6" s="40">
        <v>1</v>
      </c>
      <c r="U6" s="32"/>
      <c r="V6" s="33"/>
      <c r="W6" s="33"/>
      <c r="X6" s="33"/>
      <c r="Y6" s="33"/>
      <c r="Z6" s="69"/>
      <c r="AA6" s="64">
        <f>K6*'Source Codes'!$D$3+'GA List'!T6*'Source Codes'!$D$3+'GA List'!L6+'GA List'!N6+'GA List'!P6+'GA List'!U6+'GA List'!W6+'GA List'!Y6</f>
        <v>10000</v>
      </c>
      <c r="AB6" s="42">
        <f>K6*I6*'Source Codes'!$F$3+'GA List'!T6*'GA List'!R6*'Source Codes'!$F$3+'GA List'!M6+'GA List'!O6+'GA List'!Q6+'GA List'!V6+'GA List'!X6+'GA List'!Z6</f>
        <v>10926</v>
      </c>
      <c r="AC6" s="129">
        <f>(I6+R6)*'Source Codes'!$F$3-'GA List'!AB6</f>
        <v>0</v>
      </c>
      <c r="AD6" s="132"/>
      <c r="AE6" s="139"/>
      <c r="AF6" s="32">
        <f>(K6+T6)*'Source Codes'!$D$3</f>
        <v>10000</v>
      </c>
      <c r="AG6" s="42">
        <f>(K6*I6+T6*R6)*'Source Codes'!$F$3</f>
        <v>10926</v>
      </c>
      <c r="AH6" s="42">
        <f t="shared" ref="AH6:AM6" si="0">L6+U6</f>
        <v>0</v>
      </c>
      <c r="AI6" s="42">
        <f t="shared" si="0"/>
        <v>0</v>
      </c>
      <c r="AJ6" s="42">
        <f t="shared" si="0"/>
        <v>0</v>
      </c>
      <c r="AK6" s="42">
        <f t="shared" si="0"/>
        <v>0</v>
      </c>
      <c r="AL6" s="42">
        <f t="shared" si="0"/>
        <v>0</v>
      </c>
      <c r="AM6" s="33">
        <f t="shared" si="0"/>
        <v>0</v>
      </c>
      <c r="AN6" s="57"/>
      <c r="AO6" s="60"/>
      <c r="AP6" s="43" t="s">
        <v>52</v>
      </c>
    </row>
    <row r="7" spans="1:42" ht="17" thickBot="1" x14ac:dyDescent="0.25">
      <c r="A7" s="72">
        <v>29</v>
      </c>
      <c r="B7" s="76" t="s">
        <v>16</v>
      </c>
      <c r="C7" s="91" t="s">
        <v>17</v>
      </c>
      <c r="D7" s="91">
        <v>810000001</v>
      </c>
      <c r="E7" s="94" t="s">
        <v>18</v>
      </c>
      <c r="F7" s="95" t="s">
        <v>19</v>
      </c>
      <c r="G7" s="96" t="s">
        <v>56</v>
      </c>
      <c r="H7" s="97" t="s">
        <v>4</v>
      </c>
      <c r="I7" s="98">
        <v>9</v>
      </c>
      <c r="J7" s="99" t="s">
        <v>2</v>
      </c>
      <c r="K7" s="100">
        <v>1</v>
      </c>
      <c r="L7" s="101"/>
      <c r="M7" s="101"/>
      <c r="N7" s="102"/>
      <c r="O7" s="102"/>
      <c r="P7" s="102"/>
      <c r="Q7" s="103"/>
      <c r="R7" s="98">
        <v>6</v>
      </c>
      <c r="S7" s="104" t="s">
        <v>4</v>
      </c>
      <c r="T7" s="105">
        <v>0.5</v>
      </c>
      <c r="U7" s="106">
        <v>2500</v>
      </c>
      <c r="V7" s="101">
        <v>607</v>
      </c>
      <c r="W7" s="101"/>
      <c r="X7" s="101"/>
      <c r="Y7" s="101"/>
      <c r="Z7" s="107"/>
      <c r="AA7" s="65">
        <f>K7*'Source Codes'!$D$3+'GA List'!T7*'Source Codes'!$D$3+'GA List'!L7+'GA List'!N7+'GA List'!P7+'GA List'!U7+'GA List'!W7+'GA List'!Y7</f>
        <v>10000</v>
      </c>
      <c r="AB7" s="44">
        <f>K7*I7*'Source Codes'!$F$3+'GA List'!T7*'GA List'!R7*'Source Codes'!$F$3+'GA List'!M7+'GA List'!O7+'GA List'!Q7+'GA List'!V7+'GA List'!X7+'GA List'!Z7</f>
        <v>7891</v>
      </c>
      <c r="AC7" s="130">
        <f>(I7+R7)*'Source Codes'!$F$3-'GA List'!AB7</f>
        <v>1214</v>
      </c>
      <c r="AD7" s="133" t="s">
        <v>80</v>
      </c>
      <c r="AE7" s="140"/>
      <c r="AF7" s="34">
        <f>(K7+T7)*'Source Codes'!$D$3</f>
        <v>7500</v>
      </c>
      <c r="AG7" s="44">
        <f>(K7*I7+T7*R7)*'Source Codes'!$F$3</f>
        <v>7284</v>
      </c>
      <c r="AH7" s="44">
        <f t="shared" ref="AH7:AH57" si="1">L7+U7</f>
        <v>2500</v>
      </c>
      <c r="AI7" s="44">
        <f t="shared" ref="AI7:AI57" si="2">M7+V7</f>
        <v>607</v>
      </c>
      <c r="AJ7" s="44">
        <f t="shared" ref="AJ7:AJ57" si="3">N7+W7</f>
        <v>0</v>
      </c>
      <c r="AK7" s="44">
        <f t="shared" ref="AK7:AK57" si="4">O7+X7</f>
        <v>0</v>
      </c>
      <c r="AL7" s="44">
        <f t="shared" ref="AL7:AL57" si="5">P7+Y7</f>
        <v>0</v>
      </c>
      <c r="AM7" s="29"/>
      <c r="AN7" s="58"/>
      <c r="AO7" s="61"/>
      <c r="AP7" s="45" t="s">
        <v>52</v>
      </c>
    </row>
    <row r="8" spans="1:42" ht="18" thickTop="1" thickBot="1" x14ac:dyDescent="0.25">
      <c r="A8" s="72" t="str">
        <f>IF(ISTEXT(B8),ROW()-7,"")</f>
        <v/>
      </c>
      <c r="B8" s="92"/>
      <c r="C8" s="108"/>
      <c r="D8" s="108"/>
      <c r="E8" s="109"/>
      <c r="F8" s="110"/>
      <c r="G8" s="111"/>
      <c r="H8" s="112"/>
      <c r="I8" s="113"/>
      <c r="J8" s="114" t="str">
        <f>IF(OR(H8="GTA",H8="GRA"),H8,"")</f>
        <v/>
      </c>
      <c r="K8" s="115"/>
      <c r="L8" s="116"/>
      <c r="M8" s="116"/>
      <c r="N8" s="117"/>
      <c r="O8" s="117"/>
      <c r="P8" s="117"/>
      <c r="Q8" s="118"/>
      <c r="R8" s="113"/>
      <c r="S8" s="9" t="str">
        <f t="shared" ref="S8:S57" si="6">IF(OR(H8="GTA",H8="GRA"),H8,"")</f>
        <v/>
      </c>
      <c r="T8" s="119"/>
      <c r="U8" s="120"/>
      <c r="V8" s="116"/>
      <c r="W8" s="116"/>
      <c r="X8" s="116"/>
      <c r="Y8" s="116"/>
      <c r="Z8" s="121"/>
      <c r="AA8" s="65">
        <f>K8*'Source Codes'!$D$3+'GA List'!T8*'Source Codes'!$D$3+'GA List'!L8+'GA List'!N8+'GA List'!P8+'GA List'!U8+'GA List'!W8+'GA List'!Y8</f>
        <v>0</v>
      </c>
      <c r="AB8" s="44">
        <f>K8*I8*'Source Codes'!$F$3+'GA List'!T8*'GA List'!R8*'Source Codes'!$F$3+'GA List'!M8+'GA List'!O8+'GA List'!Q8+'GA List'!V8+'GA List'!X8+'GA List'!Z8</f>
        <v>0</v>
      </c>
      <c r="AC8" s="130">
        <f>(I8+R8)*'Source Codes'!$F$3-'GA List'!AB8</f>
        <v>0</v>
      </c>
      <c r="AD8" s="134"/>
      <c r="AE8" s="141"/>
      <c r="AF8" s="34">
        <f>(K8+T8)*'Source Codes'!$D$3</f>
        <v>0</v>
      </c>
      <c r="AG8" s="44">
        <f>(K8*I8+T8*R8)*'Source Codes'!$F$3</f>
        <v>0</v>
      </c>
      <c r="AH8" s="44">
        <f t="shared" si="1"/>
        <v>0</v>
      </c>
      <c r="AI8" s="44">
        <f t="shared" si="2"/>
        <v>0</v>
      </c>
      <c r="AJ8" s="44">
        <f t="shared" si="3"/>
        <v>0</v>
      </c>
      <c r="AK8" s="44">
        <f t="shared" si="4"/>
        <v>0</v>
      </c>
      <c r="AL8" s="44">
        <f t="shared" si="5"/>
        <v>0</v>
      </c>
      <c r="AM8" s="29">
        <f t="shared" ref="AM8:AM57" si="7">Q8+Z8</f>
        <v>0</v>
      </c>
      <c r="AN8" s="58"/>
      <c r="AO8" s="61"/>
      <c r="AP8" s="45"/>
    </row>
    <row r="9" spans="1:42" ht="17" thickBot="1" x14ac:dyDescent="0.25">
      <c r="A9" s="72" t="str">
        <f t="shared" ref="A9:A57" si="8">IF(ISTEXT(B9),ROW()-7,"")</f>
        <v/>
      </c>
      <c r="B9" s="93"/>
      <c r="C9" s="1"/>
      <c r="D9" s="1"/>
      <c r="E9" s="22"/>
      <c r="F9" s="23"/>
      <c r="G9" s="36"/>
      <c r="H9" s="24"/>
      <c r="I9" s="8"/>
      <c r="J9" s="11" t="str">
        <f t="shared" ref="J9:J57" si="9">IF(OR(H9="GTA",H9="GRA"),H9,"")</f>
        <v/>
      </c>
      <c r="K9" s="38"/>
      <c r="L9" s="29"/>
      <c r="M9" s="29"/>
      <c r="N9" s="30"/>
      <c r="O9" s="30"/>
      <c r="P9" s="30"/>
      <c r="Q9" s="31"/>
      <c r="R9" s="8"/>
      <c r="S9" s="9" t="str">
        <f t="shared" si="6"/>
        <v/>
      </c>
      <c r="T9" s="41"/>
      <c r="U9" s="34"/>
      <c r="V9" s="29"/>
      <c r="W9" s="29"/>
      <c r="X9" s="29"/>
      <c r="Y9" s="29"/>
      <c r="Z9" s="70"/>
      <c r="AA9" s="65">
        <f>K9*'Source Codes'!$D$3+'GA List'!T9*'Source Codes'!$D$3+'GA List'!L9+'GA List'!N9+'GA List'!P9+'GA List'!U9+'GA List'!W9+'GA List'!Y9</f>
        <v>0</v>
      </c>
      <c r="AB9" s="44">
        <f>K9*I9*'Source Codes'!$F$3+'GA List'!T9*'GA List'!R9*'Source Codes'!$F$3+'GA List'!M9+'GA List'!O9+'GA List'!Q9+'GA List'!V9+'GA List'!X9+'GA List'!Z9</f>
        <v>0</v>
      </c>
      <c r="AC9" s="130">
        <f>(I9+R9)*'Source Codes'!$F$3-'GA List'!AB9</f>
        <v>0</v>
      </c>
      <c r="AD9" s="134"/>
      <c r="AE9" s="141"/>
      <c r="AF9" s="34">
        <f>(K9+T9)*'Source Codes'!$D$3</f>
        <v>0</v>
      </c>
      <c r="AG9" s="44">
        <f>(K9*I9+T9*R9)*'Source Codes'!$F$3</f>
        <v>0</v>
      </c>
      <c r="AH9" s="44">
        <f t="shared" si="1"/>
        <v>0</v>
      </c>
      <c r="AI9" s="44">
        <f t="shared" si="2"/>
        <v>0</v>
      </c>
      <c r="AJ9" s="44">
        <f t="shared" si="3"/>
        <v>0</v>
      </c>
      <c r="AK9" s="44">
        <f t="shared" si="4"/>
        <v>0</v>
      </c>
      <c r="AL9" s="44">
        <f t="shared" si="5"/>
        <v>0</v>
      </c>
      <c r="AM9" s="29">
        <f t="shared" si="7"/>
        <v>0</v>
      </c>
      <c r="AN9" s="58"/>
      <c r="AO9" s="61"/>
      <c r="AP9" s="45"/>
    </row>
    <row r="10" spans="1:42" ht="17" thickBot="1" x14ac:dyDescent="0.25">
      <c r="A10" s="72" t="str">
        <f t="shared" si="8"/>
        <v/>
      </c>
      <c r="B10" s="93"/>
      <c r="C10" s="1"/>
      <c r="D10" s="1"/>
      <c r="E10" s="22"/>
      <c r="F10" s="23"/>
      <c r="G10" s="36"/>
      <c r="H10" s="24"/>
      <c r="I10" s="8"/>
      <c r="J10" s="11" t="str">
        <f t="shared" si="9"/>
        <v/>
      </c>
      <c r="K10" s="38"/>
      <c r="L10" s="29"/>
      <c r="M10" s="29"/>
      <c r="N10" s="30"/>
      <c r="O10" s="30"/>
      <c r="P10" s="30"/>
      <c r="Q10" s="31"/>
      <c r="R10" s="8"/>
      <c r="S10" s="9" t="str">
        <f t="shared" si="6"/>
        <v/>
      </c>
      <c r="T10" s="41"/>
      <c r="U10" s="34"/>
      <c r="V10" s="29"/>
      <c r="W10" s="29"/>
      <c r="X10" s="29"/>
      <c r="Y10" s="29"/>
      <c r="Z10" s="70"/>
      <c r="AA10" s="65">
        <f>K10*'Source Codes'!$D$3+'GA List'!T10*'Source Codes'!$D$3+'GA List'!L10+'GA List'!N10+'GA List'!P10+'GA List'!U10+'GA List'!W10+'GA List'!Y10</f>
        <v>0</v>
      </c>
      <c r="AB10" s="44">
        <f>K10*I10*'Source Codes'!$F$3+'GA List'!T10*'GA List'!R10*'Source Codes'!$F$3+'GA List'!M10+'GA List'!O10+'GA List'!Q10+'GA List'!V10+'GA List'!X10+'GA List'!Z10</f>
        <v>0</v>
      </c>
      <c r="AC10" s="130">
        <f>(I10+R10)*'Source Codes'!$F$3-'GA List'!AB10</f>
        <v>0</v>
      </c>
      <c r="AD10" s="134"/>
      <c r="AE10" s="141"/>
      <c r="AF10" s="34">
        <f>(K10+T10)*'Source Codes'!$D$3</f>
        <v>0</v>
      </c>
      <c r="AG10" s="44">
        <f>(K10*I10+T10*R10)*'Source Codes'!$F$3</f>
        <v>0</v>
      </c>
      <c r="AH10" s="44">
        <f t="shared" si="1"/>
        <v>0</v>
      </c>
      <c r="AI10" s="44">
        <f t="shared" si="2"/>
        <v>0</v>
      </c>
      <c r="AJ10" s="44">
        <f t="shared" si="3"/>
        <v>0</v>
      </c>
      <c r="AK10" s="44">
        <f t="shared" si="4"/>
        <v>0</v>
      </c>
      <c r="AL10" s="44">
        <f t="shared" si="5"/>
        <v>0</v>
      </c>
      <c r="AM10" s="29">
        <f t="shared" si="7"/>
        <v>0</v>
      </c>
      <c r="AN10" s="58"/>
      <c r="AO10" s="61"/>
      <c r="AP10" s="45"/>
    </row>
    <row r="11" spans="1:42" ht="17" thickBot="1" x14ac:dyDescent="0.25">
      <c r="A11" s="72" t="str">
        <f t="shared" si="8"/>
        <v/>
      </c>
      <c r="B11" s="93"/>
      <c r="C11" s="1"/>
      <c r="D11" s="1"/>
      <c r="E11" s="22"/>
      <c r="F11" s="23"/>
      <c r="G11" s="36"/>
      <c r="H11" s="24"/>
      <c r="I11" s="8"/>
      <c r="J11" s="11" t="str">
        <f t="shared" si="9"/>
        <v/>
      </c>
      <c r="K11" s="38"/>
      <c r="L11" s="29"/>
      <c r="M11" s="29"/>
      <c r="N11" s="30"/>
      <c r="O11" s="30"/>
      <c r="P11" s="30"/>
      <c r="Q11" s="31"/>
      <c r="R11" s="8"/>
      <c r="S11" s="9" t="str">
        <f t="shared" si="6"/>
        <v/>
      </c>
      <c r="T11" s="41"/>
      <c r="U11" s="34"/>
      <c r="V11" s="29"/>
      <c r="W11" s="29"/>
      <c r="X11" s="29"/>
      <c r="Y11" s="29"/>
      <c r="Z11" s="70"/>
      <c r="AA11" s="65">
        <f>K11*'Source Codes'!$D$3+'GA List'!T11*'Source Codes'!$D$3+'GA List'!L11+'GA List'!N11+'GA List'!P11+'GA List'!U11+'GA List'!W11+'GA List'!Y11</f>
        <v>0</v>
      </c>
      <c r="AB11" s="44">
        <f>K11*I11*'Source Codes'!$F$3+'GA List'!T11*'GA List'!R11*'Source Codes'!$F$3+'GA List'!M11+'GA List'!O11+'GA List'!Q11+'GA List'!V11+'GA List'!X11+'GA List'!Z11</f>
        <v>0</v>
      </c>
      <c r="AC11" s="130">
        <f>(I11+R11)*'Source Codes'!$F$3-'GA List'!AB11</f>
        <v>0</v>
      </c>
      <c r="AD11" s="134"/>
      <c r="AE11" s="141"/>
      <c r="AF11" s="34">
        <f>(K11+T11)*'Source Codes'!$D$3</f>
        <v>0</v>
      </c>
      <c r="AG11" s="44">
        <f>(K11*I11+T11*R11)*'Source Codes'!$F$3</f>
        <v>0</v>
      </c>
      <c r="AH11" s="44">
        <f t="shared" si="1"/>
        <v>0</v>
      </c>
      <c r="AI11" s="44">
        <f t="shared" si="2"/>
        <v>0</v>
      </c>
      <c r="AJ11" s="44">
        <f t="shared" si="3"/>
        <v>0</v>
      </c>
      <c r="AK11" s="44">
        <f t="shared" si="4"/>
        <v>0</v>
      </c>
      <c r="AL11" s="44">
        <f t="shared" si="5"/>
        <v>0</v>
      </c>
      <c r="AM11" s="29">
        <f t="shared" si="7"/>
        <v>0</v>
      </c>
      <c r="AN11" s="58"/>
      <c r="AO11" s="61"/>
      <c r="AP11" s="45"/>
    </row>
    <row r="12" spans="1:42" ht="17" thickBot="1" x14ac:dyDescent="0.25">
      <c r="A12" s="72" t="str">
        <f t="shared" si="8"/>
        <v/>
      </c>
      <c r="B12" s="93"/>
      <c r="C12" s="1"/>
      <c r="D12" s="1"/>
      <c r="E12" s="22"/>
      <c r="F12" s="23"/>
      <c r="G12" s="36"/>
      <c r="H12" s="24"/>
      <c r="I12" s="8"/>
      <c r="J12" s="11" t="str">
        <f t="shared" si="9"/>
        <v/>
      </c>
      <c r="K12" s="38"/>
      <c r="L12" s="29"/>
      <c r="M12" s="29"/>
      <c r="N12" s="30"/>
      <c r="O12" s="30"/>
      <c r="P12" s="30"/>
      <c r="Q12" s="31"/>
      <c r="R12" s="8"/>
      <c r="S12" s="9" t="str">
        <f t="shared" si="6"/>
        <v/>
      </c>
      <c r="T12" s="41"/>
      <c r="U12" s="34"/>
      <c r="V12" s="29"/>
      <c r="W12" s="29"/>
      <c r="X12" s="29"/>
      <c r="Y12" s="29"/>
      <c r="Z12" s="70"/>
      <c r="AA12" s="65">
        <f>K12*'Source Codes'!$D$3+'GA List'!T12*'Source Codes'!$D$3+'GA List'!L12+'GA List'!N12+'GA List'!P12+'GA List'!U12+'GA List'!W12+'GA List'!Y12</f>
        <v>0</v>
      </c>
      <c r="AB12" s="44">
        <f>K12*I12*'Source Codes'!$F$3+'GA List'!T12*'GA List'!R12*'Source Codes'!$F$3+'GA List'!M12+'GA List'!O12+'GA List'!Q12+'GA List'!V12+'GA List'!X12+'GA List'!Z12</f>
        <v>0</v>
      </c>
      <c r="AC12" s="130">
        <f>(I12+R12)*'Source Codes'!$F$3-'GA List'!AB12</f>
        <v>0</v>
      </c>
      <c r="AD12" s="134"/>
      <c r="AE12" s="141"/>
      <c r="AF12" s="34">
        <f>(K12+T12)*'Source Codes'!$D$3</f>
        <v>0</v>
      </c>
      <c r="AG12" s="44">
        <f>(K12*I12+T12*R12)*'Source Codes'!$F$3</f>
        <v>0</v>
      </c>
      <c r="AH12" s="44">
        <f t="shared" si="1"/>
        <v>0</v>
      </c>
      <c r="AI12" s="44">
        <f t="shared" si="2"/>
        <v>0</v>
      </c>
      <c r="AJ12" s="44">
        <f t="shared" si="3"/>
        <v>0</v>
      </c>
      <c r="AK12" s="44">
        <f t="shared" si="4"/>
        <v>0</v>
      </c>
      <c r="AL12" s="44">
        <f t="shared" si="5"/>
        <v>0</v>
      </c>
      <c r="AM12" s="29">
        <f t="shared" si="7"/>
        <v>0</v>
      </c>
      <c r="AN12" s="58"/>
      <c r="AO12" s="61"/>
      <c r="AP12" s="45"/>
    </row>
    <row r="13" spans="1:42" ht="17" thickBot="1" x14ac:dyDescent="0.25">
      <c r="A13" s="72" t="str">
        <f t="shared" si="8"/>
        <v/>
      </c>
      <c r="B13" s="93"/>
      <c r="C13" s="1"/>
      <c r="D13" s="1"/>
      <c r="E13" s="22"/>
      <c r="F13" s="23"/>
      <c r="G13" s="36"/>
      <c r="H13" s="24"/>
      <c r="I13" s="8"/>
      <c r="J13" s="11" t="str">
        <f t="shared" si="9"/>
        <v/>
      </c>
      <c r="K13" s="38"/>
      <c r="L13" s="29"/>
      <c r="M13" s="29"/>
      <c r="N13" s="30"/>
      <c r="O13" s="30"/>
      <c r="P13" s="30"/>
      <c r="Q13" s="31"/>
      <c r="R13" s="8"/>
      <c r="S13" s="9" t="str">
        <f t="shared" si="6"/>
        <v/>
      </c>
      <c r="T13" s="41"/>
      <c r="U13" s="34"/>
      <c r="V13" s="29"/>
      <c r="W13" s="29"/>
      <c r="X13" s="29"/>
      <c r="Y13" s="29"/>
      <c r="Z13" s="70"/>
      <c r="AA13" s="65">
        <f>K13*'Source Codes'!$D$3+'GA List'!T13*'Source Codes'!$D$3+'GA List'!L13+'GA List'!N13+'GA List'!P13+'GA List'!U13+'GA List'!W13+'GA List'!Y13</f>
        <v>0</v>
      </c>
      <c r="AB13" s="44">
        <f>K13*I13*'Source Codes'!$F$3+'GA List'!T13*'GA List'!R13*'Source Codes'!$F$3+'GA List'!M13+'GA List'!O13+'GA List'!Q13+'GA List'!V13+'GA List'!X13+'GA List'!Z13</f>
        <v>0</v>
      </c>
      <c r="AC13" s="130">
        <f>(I13+R13)*'Source Codes'!$F$3-'GA List'!AB13</f>
        <v>0</v>
      </c>
      <c r="AD13" s="134"/>
      <c r="AE13" s="141"/>
      <c r="AF13" s="34">
        <f>(K13+T13)*'Source Codes'!$D$3</f>
        <v>0</v>
      </c>
      <c r="AG13" s="44">
        <f>(K13*I13+T13*R13)*'Source Codes'!$F$3</f>
        <v>0</v>
      </c>
      <c r="AH13" s="44">
        <f t="shared" si="1"/>
        <v>0</v>
      </c>
      <c r="AI13" s="44">
        <f t="shared" si="2"/>
        <v>0</v>
      </c>
      <c r="AJ13" s="44">
        <f t="shared" si="3"/>
        <v>0</v>
      </c>
      <c r="AK13" s="44">
        <f t="shared" si="4"/>
        <v>0</v>
      </c>
      <c r="AL13" s="44">
        <f t="shared" si="5"/>
        <v>0</v>
      </c>
      <c r="AM13" s="29">
        <f t="shared" si="7"/>
        <v>0</v>
      </c>
      <c r="AN13" s="58"/>
      <c r="AO13" s="61"/>
      <c r="AP13" s="45"/>
    </row>
    <row r="14" spans="1:42" ht="17" thickBot="1" x14ac:dyDescent="0.25">
      <c r="A14" s="72" t="str">
        <f t="shared" si="8"/>
        <v/>
      </c>
      <c r="B14" s="93"/>
      <c r="C14" s="1"/>
      <c r="D14" s="1"/>
      <c r="E14" s="22"/>
      <c r="F14" s="23"/>
      <c r="G14" s="36"/>
      <c r="H14" s="24"/>
      <c r="I14" s="8"/>
      <c r="J14" s="11" t="str">
        <f t="shared" si="9"/>
        <v/>
      </c>
      <c r="K14" s="38"/>
      <c r="L14" s="29"/>
      <c r="M14" s="29"/>
      <c r="N14" s="30"/>
      <c r="O14" s="30"/>
      <c r="P14" s="30"/>
      <c r="Q14" s="31"/>
      <c r="R14" s="8"/>
      <c r="S14" s="9" t="str">
        <f t="shared" si="6"/>
        <v/>
      </c>
      <c r="T14" s="41"/>
      <c r="U14" s="34"/>
      <c r="V14" s="29"/>
      <c r="W14" s="29"/>
      <c r="X14" s="29"/>
      <c r="Y14" s="29"/>
      <c r="Z14" s="70"/>
      <c r="AA14" s="65">
        <f>K14*'Source Codes'!$D$3+'GA List'!T14*'Source Codes'!$D$3+'GA List'!L14+'GA List'!N14+'GA List'!P14+'GA List'!U14+'GA List'!W14+'GA List'!Y14</f>
        <v>0</v>
      </c>
      <c r="AB14" s="44">
        <f>K14*I14*'Source Codes'!$F$3+'GA List'!T14*'GA List'!R14*'Source Codes'!$F$3+'GA List'!M14+'GA List'!O14+'GA List'!Q14+'GA List'!V14+'GA List'!X14+'GA List'!Z14</f>
        <v>0</v>
      </c>
      <c r="AC14" s="130">
        <f>(I14+R14)*'Source Codes'!$F$3-'GA List'!AB14</f>
        <v>0</v>
      </c>
      <c r="AD14" s="134"/>
      <c r="AE14" s="141"/>
      <c r="AF14" s="34">
        <f>(K14+T14)*'Source Codes'!$D$3</f>
        <v>0</v>
      </c>
      <c r="AG14" s="44">
        <f>(K14*I14+T14*R14)*'Source Codes'!$F$3</f>
        <v>0</v>
      </c>
      <c r="AH14" s="44">
        <f t="shared" si="1"/>
        <v>0</v>
      </c>
      <c r="AI14" s="44">
        <f t="shared" si="2"/>
        <v>0</v>
      </c>
      <c r="AJ14" s="44">
        <f t="shared" si="3"/>
        <v>0</v>
      </c>
      <c r="AK14" s="44">
        <f t="shared" si="4"/>
        <v>0</v>
      </c>
      <c r="AL14" s="44">
        <f t="shared" si="5"/>
        <v>0</v>
      </c>
      <c r="AM14" s="29">
        <f t="shared" si="7"/>
        <v>0</v>
      </c>
      <c r="AN14" s="58"/>
      <c r="AO14" s="61"/>
      <c r="AP14" s="45"/>
    </row>
    <row r="15" spans="1:42" ht="17" thickBot="1" x14ac:dyDescent="0.25">
      <c r="A15" s="72" t="str">
        <f t="shared" si="8"/>
        <v/>
      </c>
      <c r="B15" s="93"/>
      <c r="C15" s="1"/>
      <c r="D15" s="1"/>
      <c r="E15" s="22"/>
      <c r="F15" s="23"/>
      <c r="G15" s="36"/>
      <c r="H15" s="24"/>
      <c r="I15" s="8"/>
      <c r="J15" s="11" t="str">
        <f t="shared" si="9"/>
        <v/>
      </c>
      <c r="K15" s="38"/>
      <c r="L15" s="29"/>
      <c r="M15" s="29"/>
      <c r="N15" s="30"/>
      <c r="O15" s="30"/>
      <c r="P15" s="30"/>
      <c r="Q15" s="31"/>
      <c r="R15" s="8"/>
      <c r="S15" s="9" t="str">
        <f t="shared" si="6"/>
        <v/>
      </c>
      <c r="T15" s="41"/>
      <c r="U15" s="34"/>
      <c r="V15" s="29"/>
      <c r="W15" s="29"/>
      <c r="X15" s="29"/>
      <c r="Y15" s="29"/>
      <c r="Z15" s="70"/>
      <c r="AA15" s="65">
        <f>K15*'Source Codes'!$D$3+'GA List'!T15*'Source Codes'!$D$3+'GA List'!L15+'GA List'!N15+'GA List'!P15+'GA List'!U15+'GA List'!W15+'GA List'!Y15</f>
        <v>0</v>
      </c>
      <c r="AB15" s="44">
        <f>K15*I15*'Source Codes'!$F$3+'GA List'!T15*'GA List'!R15*'Source Codes'!$F$3+'GA List'!M15+'GA List'!O15+'GA List'!Q15+'GA List'!V15+'GA List'!X15+'GA List'!Z15</f>
        <v>0</v>
      </c>
      <c r="AC15" s="130">
        <f>(I15+R15)*'Source Codes'!$F$3-'GA List'!AB15</f>
        <v>0</v>
      </c>
      <c r="AD15" s="134"/>
      <c r="AE15" s="141"/>
      <c r="AF15" s="34">
        <f>(K15+T15)*'Source Codes'!$D$3</f>
        <v>0</v>
      </c>
      <c r="AG15" s="44">
        <f>(K15*I15+T15*R15)*'Source Codes'!$F$3</f>
        <v>0</v>
      </c>
      <c r="AH15" s="44">
        <f t="shared" si="1"/>
        <v>0</v>
      </c>
      <c r="AI15" s="44">
        <f t="shared" si="2"/>
        <v>0</v>
      </c>
      <c r="AJ15" s="44">
        <f t="shared" si="3"/>
        <v>0</v>
      </c>
      <c r="AK15" s="44">
        <f t="shared" si="4"/>
        <v>0</v>
      </c>
      <c r="AL15" s="44">
        <f t="shared" si="5"/>
        <v>0</v>
      </c>
      <c r="AM15" s="29">
        <f t="shared" si="7"/>
        <v>0</v>
      </c>
      <c r="AN15" s="58"/>
      <c r="AO15" s="61"/>
      <c r="AP15" s="45"/>
    </row>
    <row r="16" spans="1:42" ht="17" thickBot="1" x14ac:dyDescent="0.25">
      <c r="A16" s="72" t="str">
        <f t="shared" si="8"/>
        <v/>
      </c>
      <c r="B16" s="93"/>
      <c r="C16" s="1"/>
      <c r="D16" s="1"/>
      <c r="E16" s="22"/>
      <c r="F16" s="23"/>
      <c r="G16" s="36"/>
      <c r="H16" s="24"/>
      <c r="I16" s="8"/>
      <c r="J16" s="11" t="str">
        <f t="shared" si="9"/>
        <v/>
      </c>
      <c r="K16" s="38"/>
      <c r="L16" s="29"/>
      <c r="M16" s="29"/>
      <c r="N16" s="30"/>
      <c r="O16" s="30"/>
      <c r="P16" s="30"/>
      <c r="Q16" s="31"/>
      <c r="R16" s="8"/>
      <c r="S16" s="9" t="str">
        <f t="shared" si="6"/>
        <v/>
      </c>
      <c r="T16" s="41"/>
      <c r="U16" s="34"/>
      <c r="V16" s="29"/>
      <c r="W16" s="29"/>
      <c r="X16" s="29"/>
      <c r="Y16" s="29"/>
      <c r="Z16" s="70"/>
      <c r="AA16" s="65">
        <f>K16*'Source Codes'!$D$3+'GA List'!T16*'Source Codes'!$D$3+'GA List'!L16+'GA List'!N16+'GA List'!P16+'GA List'!U16+'GA List'!W16+'GA List'!Y16</f>
        <v>0</v>
      </c>
      <c r="AB16" s="44">
        <f>K16*I16*'Source Codes'!$F$3+'GA List'!T16*'GA List'!R16*'Source Codes'!$F$3+'GA List'!M16+'GA List'!O16+'GA List'!Q16+'GA List'!V16+'GA List'!X16+'GA List'!Z16</f>
        <v>0</v>
      </c>
      <c r="AC16" s="130">
        <f>(I16+R16)*'Source Codes'!$F$3-'GA List'!AB16</f>
        <v>0</v>
      </c>
      <c r="AD16" s="134"/>
      <c r="AE16" s="141"/>
      <c r="AF16" s="34">
        <f>(K16+T16)*'Source Codes'!$D$3</f>
        <v>0</v>
      </c>
      <c r="AG16" s="44">
        <f>(K16*I16+T16*R16)*'Source Codes'!$F$3</f>
        <v>0</v>
      </c>
      <c r="AH16" s="44">
        <f t="shared" si="1"/>
        <v>0</v>
      </c>
      <c r="AI16" s="44">
        <f t="shared" si="2"/>
        <v>0</v>
      </c>
      <c r="AJ16" s="44">
        <f t="shared" si="3"/>
        <v>0</v>
      </c>
      <c r="AK16" s="44">
        <f t="shared" si="4"/>
        <v>0</v>
      </c>
      <c r="AL16" s="44">
        <f t="shared" si="5"/>
        <v>0</v>
      </c>
      <c r="AM16" s="29">
        <f t="shared" si="7"/>
        <v>0</v>
      </c>
      <c r="AN16" s="58"/>
      <c r="AO16" s="61"/>
      <c r="AP16" s="45"/>
    </row>
    <row r="17" spans="1:42" ht="17" thickBot="1" x14ac:dyDescent="0.25">
      <c r="A17" s="72" t="str">
        <f t="shared" si="8"/>
        <v/>
      </c>
      <c r="B17" s="93"/>
      <c r="C17" s="1"/>
      <c r="D17" s="1"/>
      <c r="E17" s="22"/>
      <c r="F17" s="23"/>
      <c r="G17" s="36"/>
      <c r="H17" s="24"/>
      <c r="I17" s="8"/>
      <c r="J17" s="11" t="str">
        <f t="shared" si="9"/>
        <v/>
      </c>
      <c r="K17" s="38"/>
      <c r="L17" s="29"/>
      <c r="M17" s="29"/>
      <c r="N17" s="30"/>
      <c r="O17" s="30"/>
      <c r="P17" s="30"/>
      <c r="Q17" s="31"/>
      <c r="R17" s="8"/>
      <c r="S17" s="9" t="str">
        <f t="shared" si="6"/>
        <v/>
      </c>
      <c r="T17" s="41"/>
      <c r="U17" s="34"/>
      <c r="V17" s="29"/>
      <c r="W17" s="29"/>
      <c r="X17" s="29"/>
      <c r="Y17" s="29"/>
      <c r="Z17" s="70"/>
      <c r="AA17" s="65">
        <f>K17*'Source Codes'!$D$3+'GA List'!T17*'Source Codes'!$D$3+'GA List'!L17+'GA List'!N17+'GA List'!P17+'GA List'!U17+'GA List'!W17+'GA List'!Y17</f>
        <v>0</v>
      </c>
      <c r="AB17" s="44">
        <f>K17*I17*'Source Codes'!$F$3+'GA List'!T17*'GA List'!R17*'Source Codes'!$F$3+'GA List'!M17+'GA List'!O17+'GA List'!Q17+'GA List'!V17+'GA List'!X17+'GA List'!Z17</f>
        <v>0</v>
      </c>
      <c r="AC17" s="130">
        <f>(I17+R17)*'Source Codes'!$F$3-'GA List'!AB17</f>
        <v>0</v>
      </c>
      <c r="AD17" s="134"/>
      <c r="AE17" s="141"/>
      <c r="AF17" s="34">
        <f>(K17+T17)*'Source Codes'!$D$3</f>
        <v>0</v>
      </c>
      <c r="AG17" s="44">
        <f>(K17*I17+T17*R17)*'Source Codes'!$F$3</f>
        <v>0</v>
      </c>
      <c r="AH17" s="44">
        <f t="shared" si="1"/>
        <v>0</v>
      </c>
      <c r="AI17" s="44">
        <f t="shared" si="2"/>
        <v>0</v>
      </c>
      <c r="AJ17" s="44">
        <f t="shared" si="3"/>
        <v>0</v>
      </c>
      <c r="AK17" s="44">
        <f t="shared" si="4"/>
        <v>0</v>
      </c>
      <c r="AL17" s="44">
        <f t="shared" si="5"/>
        <v>0</v>
      </c>
      <c r="AM17" s="29">
        <f t="shared" si="7"/>
        <v>0</v>
      </c>
      <c r="AN17" s="58"/>
      <c r="AO17" s="61"/>
      <c r="AP17" s="45"/>
    </row>
    <row r="18" spans="1:42" ht="17" thickBot="1" x14ac:dyDescent="0.25">
      <c r="A18" s="72" t="str">
        <f t="shared" si="8"/>
        <v/>
      </c>
      <c r="B18" s="93"/>
      <c r="C18" s="1"/>
      <c r="D18" s="1"/>
      <c r="E18" s="22"/>
      <c r="F18" s="23"/>
      <c r="G18" s="36"/>
      <c r="H18" s="24"/>
      <c r="I18" s="8"/>
      <c r="J18" s="11" t="str">
        <f t="shared" si="9"/>
        <v/>
      </c>
      <c r="K18" s="38"/>
      <c r="L18" s="29"/>
      <c r="M18" s="29"/>
      <c r="N18" s="30"/>
      <c r="O18" s="30"/>
      <c r="P18" s="30"/>
      <c r="Q18" s="31"/>
      <c r="R18" s="8"/>
      <c r="S18" s="9" t="str">
        <f t="shared" si="6"/>
        <v/>
      </c>
      <c r="T18" s="41"/>
      <c r="U18" s="34"/>
      <c r="V18" s="29"/>
      <c r="W18" s="29"/>
      <c r="X18" s="29"/>
      <c r="Y18" s="29"/>
      <c r="Z18" s="70"/>
      <c r="AA18" s="65">
        <f>K18*'Source Codes'!$D$3+'GA List'!T18*'Source Codes'!$D$3+'GA List'!L18+'GA List'!N18+'GA List'!P18+'GA List'!U18+'GA List'!W18+'GA List'!Y18</f>
        <v>0</v>
      </c>
      <c r="AB18" s="44">
        <f>K18*I18*'Source Codes'!$F$3+'GA List'!T18*'GA List'!R18*'Source Codes'!$F$3+'GA List'!M18+'GA List'!O18+'GA List'!Q18+'GA List'!V18+'GA List'!X18+'GA List'!Z18</f>
        <v>0</v>
      </c>
      <c r="AC18" s="130">
        <f>(I18+R18)*'Source Codes'!$F$3-'GA List'!AB18</f>
        <v>0</v>
      </c>
      <c r="AD18" s="134"/>
      <c r="AE18" s="141"/>
      <c r="AF18" s="34">
        <f>(K18+T18)*'Source Codes'!$D$3</f>
        <v>0</v>
      </c>
      <c r="AG18" s="44">
        <f>(K18*I18+T18*R18)*'Source Codes'!$F$3</f>
        <v>0</v>
      </c>
      <c r="AH18" s="44">
        <f t="shared" si="1"/>
        <v>0</v>
      </c>
      <c r="AI18" s="44">
        <f t="shared" si="2"/>
        <v>0</v>
      </c>
      <c r="AJ18" s="44">
        <f t="shared" si="3"/>
        <v>0</v>
      </c>
      <c r="AK18" s="44">
        <f t="shared" si="4"/>
        <v>0</v>
      </c>
      <c r="AL18" s="44">
        <f t="shared" si="5"/>
        <v>0</v>
      </c>
      <c r="AM18" s="29">
        <f t="shared" si="7"/>
        <v>0</v>
      </c>
      <c r="AN18" s="58"/>
      <c r="AO18" s="61"/>
      <c r="AP18" s="45"/>
    </row>
    <row r="19" spans="1:42" ht="17" thickBot="1" x14ac:dyDescent="0.25">
      <c r="A19" s="72" t="str">
        <f t="shared" si="8"/>
        <v/>
      </c>
      <c r="B19" s="93"/>
      <c r="C19" s="1"/>
      <c r="D19" s="1"/>
      <c r="E19" s="22"/>
      <c r="F19" s="23"/>
      <c r="G19" s="36"/>
      <c r="H19" s="24"/>
      <c r="I19" s="8"/>
      <c r="J19" s="11" t="str">
        <f t="shared" si="9"/>
        <v/>
      </c>
      <c r="K19" s="38"/>
      <c r="L19" s="29"/>
      <c r="M19" s="29"/>
      <c r="N19" s="30"/>
      <c r="O19" s="30"/>
      <c r="P19" s="30"/>
      <c r="Q19" s="31"/>
      <c r="R19" s="8"/>
      <c r="S19" s="9" t="str">
        <f t="shared" si="6"/>
        <v/>
      </c>
      <c r="T19" s="41"/>
      <c r="U19" s="34"/>
      <c r="V19" s="29"/>
      <c r="W19" s="29"/>
      <c r="X19" s="29"/>
      <c r="Y19" s="29"/>
      <c r="Z19" s="70"/>
      <c r="AA19" s="65">
        <f>K19*'Source Codes'!$D$3+'GA List'!T19*'Source Codes'!$D$3+'GA List'!L19+'GA List'!N19+'GA List'!P19+'GA List'!U19+'GA List'!W19+'GA List'!Y19</f>
        <v>0</v>
      </c>
      <c r="AB19" s="44">
        <f>K19*I19*'Source Codes'!$F$3+'GA List'!T19*'GA List'!R19*'Source Codes'!$F$3+'GA List'!M19+'GA List'!O19+'GA List'!Q19+'GA List'!V19+'GA List'!X19+'GA List'!Z19</f>
        <v>0</v>
      </c>
      <c r="AC19" s="130">
        <f>(I19+R19)*'Source Codes'!$F$3-'GA List'!AB19</f>
        <v>0</v>
      </c>
      <c r="AD19" s="134"/>
      <c r="AE19" s="141"/>
      <c r="AF19" s="34">
        <f>(K19+T19)*'Source Codes'!$D$3</f>
        <v>0</v>
      </c>
      <c r="AG19" s="44">
        <f>(K19*I19+T19*R19)*'Source Codes'!$F$3</f>
        <v>0</v>
      </c>
      <c r="AH19" s="44">
        <f t="shared" si="1"/>
        <v>0</v>
      </c>
      <c r="AI19" s="44">
        <f t="shared" si="2"/>
        <v>0</v>
      </c>
      <c r="AJ19" s="44">
        <f t="shared" si="3"/>
        <v>0</v>
      </c>
      <c r="AK19" s="44">
        <f t="shared" si="4"/>
        <v>0</v>
      </c>
      <c r="AL19" s="44">
        <f t="shared" si="5"/>
        <v>0</v>
      </c>
      <c r="AM19" s="29">
        <f t="shared" si="7"/>
        <v>0</v>
      </c>
      <c r="AN19" s="58"/>
      <c r="AO19" s="61"/>
      <c r="AP19" s="45"/>
    </row>
    <row r="20" spans="1:42" ht="17" thickBot="1" x14ac:dyDescent="0.25">
      <c r="A20" s="72" t="str">
        <f t="shared" si="8"/>
        <v/>
      </c>
      <c r="B20" s="93"/>
      <c r="C20" s="1"/>
      <c r="D20" s="1"/>
      <c r="E20" s="22"/>
      <c r="F20" s="23"/>
      <c r="G20" s="36"/>
      <c r="H20" s="24"/>
      <c r="I20" s="8"/>
      <c r="J20" s="11" t="str">
        <f t="shared" si="9"/>
        <v/>
      </c>
      <c r="K20" s="38"/>
      <c r="L20" s="29"/>
      <c r="M20" s="29"/>
      <c r="N20" s="30"/>
      <c r="O20" s="30"/>
      <c r="P20" s="30"/>
      <c r="Q20" s="31"/>
      <c r="R20" s="8"/>
      <c r="S20" s="9" t="str">
        <f t="shared" si="6"/>
        <v/>
      </c>
      <c r="T20" s="41"/>
      <c r="U20" s="34"/>
      <c r="V20" s="29"/>
      <c r="W20" s="29"/>
      <c r="X20" s="29"/>
      <c r="Y20" s="29"/>
      <c r="Z20" s="70"/>
      <c r="AA20" s="65">
        <f>K20*'Source Codes'!$D$3+'GA List'!T20*'Source Codes'!$D$3+'GA List'!L20+'GA List'!N20+'GA List'!P20+'GA List'!U20+'GA List'!W20+'GA List'!Y20</f>
        <v>0</v>
      </c>
      <c r="AB20" s="44">
        <f>K20*I20*'Source Codes'!$F$3+'GA List'!T20*'GA List'!R20*'Source Codes'!$F$3+'GA List'!M20+'GA List'!O20+'GA List'!Q20+'GA List'!V20+'GA List'!X20+'GA List'!Z20</f>
        <v>0</v>
      </c>
      <c r="AC20" s="130">
        <f>(I20+R20)*'Source Codes'!$F$3-'GA List'!AB20</f>
        <v>0</v>
      </c>
      <c r="AD20" s="134"/>
      <c r="AE20" s="141"/>
      <c r="AF20" s="34">
        <f>(K20+T20)*'Source Codes'!$D$3</f>
        <v>0</v>
      </c>
      <c r="AG20" s="44">
        <f>(K20*I20+T20*R20)*'Source Codes'!$F$3</f>
        <v>0</v>
      </c>
      <c r="AH20" s="44">
        <f t="shared" si="1"/>
        <v>0</v>
      </c>
      <c r="AI20" s="44">
        <f t="shared" si="2"/>
        <v>0</v>
      </c>
      <c r="AJ20" s="44">
        <f t="shared" si="3"/>
        <v>0</v>
      </c>
      <c r="AK20" s="44">
        <f t="shared" si="4"/>
        <v>0</v>
      </c>
      <c r="AL20" s="44">
        <f t="shared" si="5"/>
        <v>0</v>
      </c>
      <c r="AM20" s="29">
        <f t="shared" si="7"/>
        <v>0</v>
      </c>
      <c r="AN20" s="58"/>
      <c r="AO20" s="61"/>
      <c r="AP20" s="45"/>
    </row>
    <row r="21" spans="1:42" ht="17" thickBot="1" x14ac:dyDescent="0.25">
      <c r="A21" s="72" t="str">
        <f t="shared" si="8"/>
        <v/>
      </c>
      <c r="B21" s="93"/>
      <c r="C21" s="1"/>
      <c r="D21" s="1"/>
      <c r="E21" s="22"/>
      <c r="F21" s="23"/>
      <c r="G21" s="36"/>
      <c r="H21" s="24"/>
      <c r="I21" s="8"/>
      <c r="J21" s="11" t="str">
        <f t="shared" si="9"/>
        <v/>
      </c>
      <c r="K21" s="38"/>
      <c r="L21" s="29"/>
      <c r="M21" s="29"/>
      <c r="N21" s="30"/>
      <c r="O21" s="30"/>
      <c r="P21" s="30"/>
      <c r="Q21" s="31"/>
      <c r="R21" s="8"/>
      <c r="S21" s="9" t="str">
        <f t="shared" si="6"/>
        <v/>
      </c>
      <c r="T21" s="41"/>
      <c r="U21" s="34"/>
      <c r="V21" s="29"/>
      <c r="W21" s="29"/>
      <c r="X21" s="29"/>
      <c r="Y21" s="29"/>
      <c r="Z21" s="70"/>
      <c r="AA21" s="65">
        <f>K21*'Source Codes'!$D$3+'GA List'!T21*'Source Codes'!$D$3+'GA List'!L21+'GA List'!N21+'GA List'!P21+'GA List'!U21+'GA List'!W21+'GA List'!Y21</f>
        <v>0</v>
      </c>
      <c r="AB21" s="44">
        <f>K21*I21*'Source Codes'!$F$3+'GA List'!T21*'GA List'!R21*'Source Codes'!$F$3+'GA List'!M21+'GA List'!O21+'GA List'!Q21+'GA List'!V21+'GA List'!X21+'GA List'!Z21</f>
        <v>0</v>
      </c>
      <c r="AC21" s="130">
        <f>(I21+R21)*'Source Codes'!$F$3-'GA List'!AB21</f>
        <v>0</v>
      </c>
      <c r="AD21" s="134"/>
      <c r="AE21" s="141"/>
      <c r="AF21" s="34">
        <f>(K21+T21)*'Source Codes'!$D$3</f>
        <v>0</v>
      </c>
      <c r="AG21" s="44">
        <f>(K21*I21+T21*R21)*'Source Codes'!$F$3</f>
        <v>0</v>
      </c>
      <c r="AH21" s="44">
        <f t="shared" si="1"/>
        <v>0</v>
      </c>
      <c r="AI21" s="44">
        <f t="shared" si="2"/>
        <v>0</v>
      </c>
      <c r="AJ21" s="44">
        <f t="shared" si="3"/>
        <v>0</v>
      </c>
      <c r="AK21" s="44">
        <f t="shared" si="4"/>
        <v>0</v>
      </c>
      <c r="AL21" s="44">
        <f t="shared" si="5"/>
        <v>0</v>
      </c>
      <c r="AM21" s="29">
        <f t="shared" si="7"/>
        <v>0</v>
      </c>
      <c r="AN21" s="58"/>
      <c r="AO21" s="61"/>
      <c r="AP21" s="45"/>
    </row>
    <row r="22" spans="1:42" ht="17" thickBot="1" x14ac:dyDescent="0.25">
      <c r="A22" s="72" t="str">
        <f t="shared" si="8"/>
        <v/>
      </c>
      <c r="B22" s="93"/>
      <c r="C22" s="1"/>
      <c r="D22" s="1"/>
      <c r="E22" s="22"/>
      <c r="F22" s="23"/>
      <c r="G22" s="36"/>
      <c r="H22" s="24"/>
      <c r="I22" s="8"/>
      <c r="J22" s="11" t="str">
        <f t="shared" si="9"/>
        <v/>
      </c>
      <c r="K22" s="38"/>
      <c r="L22" s="29"/>
      <c r="M22" s="29"/>
      <c r="N22" s="30"/>
      <c r="O22" s="30"/>
      <c r="P22" s="30"/>
      <c r="Q22" s="31"/>
      <c r="R22" s="8"/>
      <c r="S22" s="9" t="str">
        <f t="shared" si="6"/>
        <v/>
      </c>
      <c r="T22" s="41"/>
      <c r="U22" s="34"/>
      <c r="V22" s="29"/>
      <c r="W22" s="29"/>
      <c r="X22" s="29"/>
      <c r="Y22" s="29"/>
      <c r="Z22" s="70"/>
      <c r="AA22" s="65">
        <f>K22*'Source Codes'!$D$3+'GA List'!T22*'Source Codes'!$D$3+'GA List'!L22+'GA List'!N22+'GA List'!P22+'GA List'!U22+'GA List'!W22+'GA List'!Y22</f>
        <v>0</v>
      </c>
      <c r="AB22" s="44">
        <f>K22*I22*'Source Codes'!$F$3+'GA List'!T22*'GA List'!R22*'Source Codes'!$F$3+'GA List'!M22+'GA List'!O22+'GA List'!Q22+'GA List'!V22+'GA List'!X22+'GA List'!Z22</f>
        <v>0</v>
      </c>
      <c r="AC22" s="130">
        <f>(I22+R22)*'Source Codes'!$F$3-'GA List'!AB22</f>
        <v>0</v>
      </c>
      <c r="AD22" s="134"/>
      <c r="AE22" s="141"/>
      <c r="AF22" s="34">
        <f>(K22+T22)*'Source Codes'!$D$3</f>
        <v>0</v>
      </c>
      <c r="AG22" s="44">
        <f>(K22*I22+T22*R22)*'Source Codes'!$F$3</f>
        <v>0</v>
      </c>
      <c r="AH22" s="44">
        <f t="shared" si="1"/>
        <v>0</v>
      </c>
      <c r="AI22" s="44">
        <f t="shared" si="2"/>
        <v>0</v>
      </c>
      <c r="AJ22" s="44">
        <f t="shared" si="3"/>
        <v>0</v>
      </c>
      <c r="AK22" s="44">
        <f t="shared" si="4"/>
        <v>0</v>
      </c>
      <c r="AL22" s="44">
        <f t="shared" si="5"/>
        <v>0</v>
      </c>
      <c r="AM22" s="29">
        <f t="shared" si="7"/>
        <v>0</v>
      </c>
      <c r="AN22" s="58"/>
      <c r="AO22" s="61"/>
      <c r="AP22" s="45"/>
    </row>
    <row r="23" spans="1:42" ht="17" thickBot="1" x14ac:dyDescent="0.25">
      <c r="A23" s="72" t="str">
        <f t="shared" si="8"/>
        <v/>
      </c>
      <c r="B23" s="93"/>
      <c r="C23" s="1"/>
      <c r="D23" s="1"/>
      <c r="E23" s="22"/>
      <c r="F23" s="23"/>
      <c r="G23" s="36"/>
      <c r="H23" s="24"/>
      <c r="I23" s="8"/>
      <c r="J23" s="11" t="str">
        <f t="shared" si="9"/>
        <v/>
      </c>
      <c r="K23" s="38"/>
      <c r="L23" s="29"/>
      <c r="M23" s="29"/>
      <c r="N23" s="30"/>
      <c r="O23" s="30"/>
      <c r="P23" s="30"/>
      <c r="Q23" s="31"/>
      <c r="R23" s="8"/>
      <c r="S23" s="9" t="str">
        <f t="shared" si="6"/>
        <v/>
      </c>
      <c r="T23" s="41"/>
      <c r="U23" s="34"/>
      <c r="V23" s="29"/>
      <c r="W23" s="29"/>
      <c r="X23" s="29"/>
      <c r="Y23" s="29"/>
      <c r="Z23" s="70"/>
      <c r="AA23" s="65">
        <f>K23*'Source Codes'!$D$3+'GA List'!T23*'Source Codes'!$D$3+'GA List'!L23+'GA List'!N23+'GA List'!P23+'GA List'!U23+'GA List'!W23+'GA List'!Y23</f>
        <v>0</v>
      </c>
      <c r="AB23" s="44">
        <f>K23*I23*'Source Codes'!$F$3+'GA List'!T23*'GA List'!R23*'Source Codes'!$F$3+'GA List'!M23+'GA List'!O23+'GA List'!Q23+'GA List'!V23+'GA List'!X23+'GA List'!Z23</f>
        <v>0</v>
      </c>
      <c r="AC23" s="130">
        <f>(I23+R23)*'Source Codes'!$F$3-'GA List'!AB23</f>
        <v>0</v>
      </c>
      <c r="AD23" s="134"/>
      <c r="AE23" s="141"/>
      <c r="AF23" s="34">
        <f>(K23+T23)*'Source Codes'!$D$3</f>
        <v>0</v>
      </c>
      <c r="AG23" s="44">
        <f>(K23*I23+T23*R23)*'Source Codes'!$F$3</f>
        <v>0</v>
      </c>
      <c r="AH23" s="44">
        <f t="shared" si="1"/>
        <v>0</v>
      </c>
      <c r="AI23" s="44">
        <f t="shared" si="2"/>
        <v>0</v>
      </c>
      <c r="AJ23" s="44">
        <f t="shared" si="3"/>
        <v>0</v>
      </c>
      <c r="AK23" s="44">
        <f t="shared" si="4"/>
        <v>0</v>
      </c>
      <c r="AL23" s="44">
        <f t="shared" si="5"/>
        <v>0</v>
      </c>
      <c r="AM23" s="29">
        <f t="shared" si="7"/>
        <v>0</v>
      </c>
      <c r="AN23" s="58"/>
      <c r="AO23" s="61"/>
      <c r="AP23" s="45"/>
    </row>
    <row r="24" spans="1:42" ht="17" thickBot="1" x14ac:dyDescent="0.25">
      <c r="A24" s="72" t="str">
        <f t="shared" si="8"/>
        <v/>
      </c>
      <c r="B24" s="93"/>
      <c r="C24" s="1"/>
      <c r="D24" s="1"/>
      <c r="E24" s="22"/>
      <c r="F24" s="23"/>
      <c r="G24" s="36"/>
      <c r="H24" s="24"/>
      <c r="I24" s="8"/>
      <c r="J24" s="11" t="str">
        <f t="shared" si="9"/>
        <v/>
      </c>
      <c r="K24" s="38"/>
      <c r="L24" s="29"/>
      <c r="M24" s="29"/>
      <c r="N24" s="30"/>
      <c r="O24" s="30"/>
      <c r="P24" s="30"/>
      <c r="Q24" s="31"/>
      <c r="R24" s="8"/>
      <c r="S24" s="9" t="str">
        <f t="shared" si="6"/>
        <v/>
      </c>
      <c r="T24" s="41"/>
      <c r="U24" s="34"/>
      <c r="V24" s="29"/>
      <c r="W24" s="29"/>
      <c r="X24" s="29"/>
      <c r="Y24" s="29"/>
      <c r="Z24" s="70"/>
      <c r="AA24" s="65">
        <f>K24*'Source Codes'!$D$3+'GA List'!T24*'Source Codes'!$D$3+'GA List'!L24+'GA List'!N24+'GA List'!P24+'GA List'!U24+'GA List'!W24+'GA List'!Y24</f>
        <v>0</v>
      </c>
      <c r="AB24" s="44">
        <f>K24*I24*'Source Codes'!$F$3+'GA List'!T24*'GA List'!R24*'Source Codes'!$F$3+'GA List'!M24+'GA List'!O24+'GA List'!Q24+'GA List'!V24+'GA List'!X24+'GA List'!Z24</f>
        <v>0</v>
      </c>
      <c r="AC24" s="130">
        <f>(I24+R24)*'Source Codes'!$F$3-'GA List'!AB24</f>
        <v>0</v>
      </c>
      <c r="AD24" s="134"/>
      <c r="AE24" s="141"/>
      <c r="AF24" s="34">
        <f>(K24+T24)*'Source Codes'!$D$3</f>
        <v>0</v>
      </c>
      <c r="AG24" s="44">
        <f>(K24*I24+T24*R24)*'Source Codes'!$F$3</f>
        <v>0</v>
      </c>
      <c r="AH24" s="44">
        <f t="shared" si="1"/>
        <v>0</v>
      </c>
      <c r="AI24" s="44">
        <f t="shared" si="2"/>
        <v>0</v>
      </c>
      <c r="AJ24" s="44">
        <f t="shared" si="3"/>
        <v>0</v>
      </c>
      <c r="AK24" s="44">
        <f t="shared" si="4"/>
        <v>0</v>
      </c>
      <c r="AL24" s="44">
        <f t="shared" si="5"/>
        <v>0</v>
      </c>
      <c r="AM24" s="29">
        <f t="shared" si="7"/>
        <v>0</v>
      </c>
      <c r="AN24" s="58"/>
      <c r="AO24" s="61"/>
      <c r="AP24" s="45"/>
    </row>
    <row r="25" spans="1:42" ht="17" thickBot="1" x14ac:dyDescent="0.25">
      <c r="A25" s="72" t="str">
        <f t="shared" si="8"/>
        <v/>
      </c>
      <c r="B25" s="93"/>
      <c r="C25" s="1"/>
      <c r="D25" s="1"/>
      <c r="E25" s="22"/>
      <c r="F25" s="23"/>
      <c r="G25" s="36"/>
      <c r="H25" s="24"/>
      <c r="I25" s="8"/>
      <c r="J25" s="11" t="str">
        <f t="shared" si="9"/>
        <v/>
      </c>
      <c r="K25" s="38"/>
      <c r="L25" s="29"/>
      <c r="M25" s="29"/>
      <c r="N25" s="30"/>
      <c r="O25" s="30"/>
      <c r="P25" s="30"/>
      <c r="Q25" s="31"/>
      <c r="R25" s="8"/>
      <c r="S25" s="9" t="str">
        <f t="shared" si="6"/>
        <v/>
      </c>
      <c r="T25" s="41"/>
      <c r="U25" s="34"/>
      <c r="V25" s="29"/>
      <c r="W25" s="29"/>
      <c r="X25" s="29"/>
      <c r="Y25" s="29"/>
      <c r="Z25" s="70"/>
      <c r="AA25" s="65">
        <f>K25*'Source Codes'!$D$3+'GA List'!T25*'Source Codes'!$D$3+'GA List'!L25+'GA List'!N25+'GA List'!P25+'GA List'!U25+'GA List'!W25+'GA List'!Y25</f>
        <v>0</v>
      </c>
      <c r="AB25" s="44">
        <f>K25*I25*'Source Codes'!$F$3+'GA List'!T25*'GA List'!R25*'Source Codes'!$F$3+'GA List'!M25+'GA List'!O25+'GA List'!Q25+'GA List'!V25+'GA List'!X25+'GA List'!Z25</f>
        <v>0</v>
      </c>
      <c r="AC25" s="130">
        <f>(I25+R25)*'Source Codes'!$F$3-'GA List'!AB25</f>
        <v>0</v>
      </c>
      <c r="AD25" s="134"/>
      <c r="AE25" s="141"/>
      <c r="AF25" s="34">
        <f>(K25+T25)*'Source Codes'!$D$3</f>
        <v>0</v>
      </c>
      <c r="AG25" s="44">
        <f>(K25*I25+T25*R25)*'Source Codes'!$F$3</f>
        <v>0</v>
      </c>
      <c r="AH25" s="44">
        <f t="shared" si="1"/>
        <v>0</v>
      </c>
      <c r="AI25" s="44">
        <f t="shared" si="2"/>
        <v>0</v>
      </c>
      <c r="AJ25" s="44">
        <f t="shared" si="3"/>
        <v>0</v>
      </c>
      <c r="AK25" s="44">
        <f t="shared" si="4"/>
        <v>0</v>
      </c>
      <c r="AL25" s="44">
        <f t="shared" si="5"/>
        <v>0</v>
      </c>
      <c r="AM25" s="29">
        <f t="shared" si="7"/>
        <v>0</v>
      </c>
      <c r="AN25" s="58"/>
      <c r="AO25" s="61"/>
      <c r="AP25" s="45"/>
    </row>
    <row r="26" spans="1:42" ht="17" thickBot="1" x14ac:dyDescent="0.25">
      <c r="A26" s="72" t="str">
        <f t="shared" si="8"/>
        <v/>
      </c>
      <c r="B26" s="93"/>
      <c r="C26" s="1"/>
      <c r="D26" s="1"/>
      <c r="E26" s="22"/>
      <c r="F26" s="23"/>
      <c r="G26" s="36"/>
      <c r="H26" s="24"/>
      <c r="I26" s="8"/>
      <c r="J26" s="11" t="str">
        <f t="shared" si="9"/>
        <v/>
      </c>
      <c r="K26" s="38"/>
      <c r="L26" s="29"/>
      <c r="M26" s="29"/>
      <c r="N26" s="30"/>
      <c r="O26" s="30"/>
      <c r="P26" s="30"/>
      <c r="Q26" s="31"/>
      <c r="R26" s="8"/>
      <c r="S26" s="9" t="str">
        <f t="shared" si="6"/>
        <v/>
      </c>
      <c r="T26" s="41"/>
      <c r="U26" s="34"/>
      <c r="V26" s="29"/>
      <c r="W26" s="29"/>
      <c r="X26" s="29"/>
      <c r="Y26" s="29"/>
      <c r="Z26" s="70"/>
      <c r="AA26" s="65">
        <f>K26*'Source Codes'!$D$3+'GA List'!T26*'Source Codes'!$D$3+'GA List'!L26+'GA List'!N26+'GA List'!P26+'GA List'!U26+'GA List'!W26+'GA List'!Y26</f>
        <v>0</v>
      </c>
      <c r="AB26" s="44">
        <f>K26*I26*'Source Codes'!$F$3+'GA List'!T26*'GA List'!R26*'Source Codes'!$F$3+'GA List'!M26+'GA List'!O26+'GA List'!Q26+'GA List'!V26+'GA List'!X26+'GA List'!Z26</f>
        <v>0</v>
      </c>
      <c r="AC26" s="130">
        <f>(I26+R26)*'Source Codes'!$F$3-'GA List'!AB26</f>
        <v>0</v>
      </c>
      <c r="AD26" s="134"/>
      <c r="AE26" s="141"/>
      <c r="AF26" s="34">
        <f>(K26+T26)*'Source Codes'!$D$3</f>
        <v>0</v>
      </c>
      <c r="AG26" s="44">
        <f>(K26*I26+T26*R26)*'Source Codes'!$F$3</f>
        <v>0</v>
      </c>
      <c r="AH26" s="44">
        <f t="shared" si="1"/>
        <v>0</v>
      </c>
      <c r="AI26" s="44">
        <f t="shared" si="2"/>
        <v>0</v>
      </c>
      <c r="AJ26" s="44">
        <f t="shared" si="3"/>
        <v>0</v>
      </c>
      <c r="AK26" s="44">
        <f t="shared" si="4"/>
        <v>0</v>
      </c>
      <c r="AL26" s="44">
        <f t="shared" si="5"/>
        <v>0</v>
      </c>
      <c r="AM26" s="29">
        <f t="shared" si="7"/>
        <v>0</v>
      </c>
      <c r="AN26" s="58"/>
      <c r="AO26" s="61"/>
      <c r="AP26" s="45"/>
    </row>
    <row r="27" spans="1:42" ht="17" thickBot="1" x14ac:dyDescent="0.25">
      <c r="A27" s="72" t="str">
        <f t="shared" si="8"/>
        <v/>
      </c>
      <c r="B27" s="93"/>
      <c r="C27" s="1"/>
      <c r="D27" s="1"/>
      <c r="E27" s="22"/>
      <c r="F27" s="23"/>
      <c r="G27" s="36"/>
      <c r="H27" s="24"/>
      <c r="I27" s="8"/>
      <c r="J27" s="11" t="str">
        <f t="shared" si="9"/>
        <v/>
      </c>
      <c r="K27" s="38"/>
      <c r="L27" s="29"/>
      <c r="M27" s="29"/>
      <c r="N27" s="30"/>
      <c r="O27" s="30"/>
      <c r="P27" s="30"/>
      <c r="Q27" s="31"/>
      <c r="R27" s="8"/>
      <c r="S27" s="9" t="str">
        <f t="shared" si="6"/>
        <v/>
      </c>
      <c r="T27" s="41"/>
      <c r="U27" s="34"/>
      <c r="V27" s="29"/>
      <c r="W27" s="29"/>
      <c r="X27" s="29"/>
      <c r="Y27" s="29"/>
      <c r="Z27" s="70"/>
      <c r="AA27" s="65">
        <f>K27*'Source Codes'!$D$3+'GA List'!T27*'Source Codes'!$D$3+'GA List'!L27+'GA List'!N27+'GA List'!P27+'GA List'!U27+'GA List'!W27+'GA List'!Y27</f>
        <v>0</v>
      </c>
      <c r="AB27" s="44">
        <f>K27*I27*'Source Codes'!$F$3+'GA List'!T27*'GA List'!R27*'Source Codes'!$F$3+'GA List'!M27+'GA List'!O27+'GA List'!Q27+'GA List'!V27+'GA List'!X27+'GA List'!Z27</f>
        <v>0</v>
      </c>
      <c r="AC27" s="130">
        <f>(I27+R27)*'Source Codes'!$F$3-'GA List'!AB27</f>
        <v>0</v>
      </c>
      <c r="AD27" s="134"/>
      <c r="AE27" s="141"/>
      <c r="AF27" s="34">
        <f>(K27+T27)*'Source Codes'!$D$3</f>
        <v>0</v>
      </c>
      <c r="AG27" s="44">
        <f>(K27*I27+T27*R27)*'Source Codes'!$F$3</f>
        <v>0</v>
      </c>
      <c r="AH27" s="44">
        <f t="shared" si="1"/>
        <v>0</v>
      </c>
      <c r="AI27" s="44">
        <f t="shared" si="2"/>
        <v>0</v>
      </c>
      <c r="AJ27" s="44">
        <f t="shared" si="3"/>
        <v>0</v>
      </c>
      <c r="AK27" s="44">
        <f t="shared" si="4"/>
        <v>0</v>
      </c>
      <c r="AL27" s="44">
        <f t="shared" si="5"/>
        <v>0</v>
      </c>
      <c r="AM27" s="29">
        <f t="shared" si="7"/>
        <v>0</v>
      </c>
      <c r="AN27" s="58"/>
      <c r="AO27" s="61"/>
      <c r="AP27" s="45"/>
    </row>
    <row r="28" spans="1:42" ht="17" thickBot="1" x14ac:dyDescent="0.25">
      <c r="A28" s="72" t="str">
        <f t="shared" si="8"/>
        <v/>
      </c>
      <c r="B28" s="93"/>
      <c r="C28" s="1"/>
      <c r="D28" s="1"/>
      <c r="E28" s="22"/>
      <c r="F28" s="23"/>
      <c r="G28" s="36"/>
      <c r="H28" s="24"/>
      <c r="I28" s="8"/>
      <c r="J28" s="11" t="str">
        <f t="shared" si="9"/>
        <v/>
      </c>
      <c r="K28" s="38"/>
      <c r="L28" s="29"/>
      <c r="M28" s="29"/>
      <c r="N28" s="30"/>
      <c r="O28" s="30"/>
      <c r="P28" s="30"/>
      <c r="Q28" s="31"/>
      <c r="R28" s="8"/>
      <c r="S28" s="9" t="str">
        <f t="shared" si="6"/>
        <v/>
      </c>
      <c r="T28" s="41"/>
      <c r="U28" s="34"/>
      <c r="V28" s="29"/>
      <c r="W28" s="29"/>
      <c r="X28" s="29"/>
      <c r="Y28" s="29"/>
      <c r="Z28" s="70"/>
      <c r="AA28" s="65">
        <f>K28*'Source Codes'!$D$3+'GA List'!T28*'Source Codes'!$D$3+'GA List'!L28+'GA List'!N28+'GA List'!P28+'GA List'!U28+'GA List'!W28+'GA List'!Y28</f>
        <v>0</v>
      </c>
      <c r="AB28" s="44">
        <f>K28*I28*'Source Codes'!$F$3+'GA List'!T28*'GA List'!R28*'Source Codes'!$F$3+'GA List'!M28+'GA List'!O28+'GA List'!Q28+'GA List'!V28+'GA List'!X28+'GA List'!Z28</f>
        <v>0</v>
      </c>
      <c r="AC28" s="130">
        <f>(I28+R28)*'Source Codes'!$F$3-'GA List'!AB28</f>
        <v>0</v>
      </c>
      <c r="AD28" s="134"/>
      <c r="AE28" s="141"/>
      <c r="AF28" s="34">
        <f>(K28+T28)*'Source Codes'!$D$3</f>
        <v>0</v>
      </c>
      <c r="AG28" s="44">
        <f>(K28*I28+T28*R28)*'Source Codes'!$F$3</f>
        <v>0</v>
      </c>
      <c r="AH28" s="44">
        <f t="shared" si="1"/>
        <v>0</v>
      </c>
      <c r="AI28" s="44">
        <f t="shared" si="2"/>
        <v>0</v>
      </c>
      <c r="AJ28" s="44">
        <f t="shared" si="3"/>
        <v>0</v>
      </c>
      <c r="AK28" s="44">
        <f t="shared" si="4"/>
        <v>0</v>
      </c>
      <c r="AL28" s="44">
        <f t="shared" si="5"/>
        <v>0</v>
      </c>
      <c r="AM28" s="29">
        <f t="shared" si="7"/>
        <v>0</v>
      </c>
      <c r="AN28" s="58"/>
      <c r="AO28" s="61"/>
      <c r="AP28" s="45"/>
    </row>
    <row r="29" spans="1:42" ht="17" thickBot="1" x14ac:dyDescent="0.25">
      <c r="A29" s="72" t="str">
        <f t="shared" si="8"/>
        <v/>
      </c>
      <c r="B29" s="93"/>
      <c r="C29" s="1"/>
      <c r="D29" s="1"/>
      <c r="E29" s="22"/>
      <c r="F29" s="23"/>
      <c r="G29" s="36"/>
      <c r="H29" s="24"/>
      <c r="I29" s="8"/>
      <c r="J29" s="11" t="str">
        <f t="shared" si="9"/>
        <v/>
      </c>
      <c r="K29" s="38"/>
      <c r="L29" s="29"/>
      <c r="M29" s="29"/>
      <c r="N29" s="30"/>
      <c r="O29" s="30"/>
      <c r="P29" s="30"/>
      <c r="Q29" s="31"/>
      <c r="R29" s="8"/>
      <c r="S29" s="9" t="str">
        <f t="shared" si="6"/>
        <v/>
      </c>
      <c r="T29" s="41"/>
      <c r="U29" s="34"/>
      <c r="V29" s="29"/>
      <c r="W29" s="29"/>
      <c r="X29" s="29"/>
      <c r="Y29" s="29"/>
      <c r="Z29" s="70"/>
      <c r="AA29" s="65">
        <f>K29*'Source Codes'!$D$3+'GA List'!T29*'Source Codes'!$D$3+'GA List'!L29+'GA List'!N29+'GA List'!P29+'GA List'!U29+'GA List'!W29+'GA List'!Y29</f>
        <v>0</v>
      </c>
      <c r="AB29" s="44">
        <f>K29*I29*'Source Codes'!$F$3+'GA List'!T29*'GA List'!R29*'Source Codes'!$F$3+'GA List'!M29+'GA List'!O29+'GA List'!Q29+'GA List'!V29+'GA List'!X29+'GA List'!Z29</f>
        <v>0</v>
      </c>
      <c r="AC29" s="130">
        <f>(I29+R29)*'Source Codes'!$F$3-'GA List'!AB29</f>
        <v>0</v>
      </c>
      <c r="AD29" s="134"/>
      <c r="AE29" s="141"/>
      <c r="AF29" s="34">
        <f>(K29+T29)*'Source Codes'!$D$3</f>
        <v>0</v>
      </c>
      <c r="AG29" s="44">
        <f>(K29*I29+T29*R29)*'Source Codes'!$F$3</f>
        <v>0</v>
      </c>
      <c r="AH29" s="44">
        <f t="shared" si="1"/>
        <v>0</v>
      </c>
      <c r="AI29" s="44">
        <f t="shared" si="2"/>
        <v>0</v>
      </c>
      <c r="AJ29" s="44">
        <f t="shared" si="3"/>
        <v>0</v>
      </c>
      <c r="AK29" s="44">
        <f t="shared" si="4"/>
        <v>0</v>
      </c>
      <c r="AL29" s="44">
        <f t="shared" si="5"/>
        <v>0</v>
      </c>
      <c r="AM29" s="29">
        <f t="shared" si="7"/>
        <v>0</v>
      </c>
      <c r="AN29" s="58"/>
      <c r="AO29" s="61"/>
      <c r="AP29" s="45"/>
    </row>
    <row r="30" spans="1:42" ht="17" thickBot="1" x14ac:dyDescent="0.25">
      <c r="A30" s="72" t="str">
        <f t="shared" si="8"/>
        <v/>
      </c>
      <c r="B30" s="93"/>
      <c r="C30" s="1"/>
      <c r="D30" s="1"/>
      <c r="E30" s="22"/>
      <c r="F30" s="23"/>
      <c r="G30" s="36"/>
      <c r="H30" s="24"/>
      <c r="I30" s="8"/>
      <c r="J30" s="11" t="str">
        <f t="shared" si="9"/>
        <v/>
      </c>
      <c r="K30" s="38"/>
      <c r="L30" s="29"/>
      <c r="M30" s="29"/>
      <c r="N30" s="30"/>
      <c r="O30" s="30"/>
      <c r="P30" s="30"/>
      <c r="Q30" s="31"/>
      <c r="R30" s="8"/>
      <c r="S30" s="9" t="str">
        <f t="shared" si="6"/>
        <v/>
      </c>
      <c r="T30" s="41"/>
      <c r="U30" s="34"/>
      <c r="V30" s="29"/>
      <c r="W30" s="29"/>
      <c r="X30" s="29"/>
      <c r="Y30" s="29"/>
      <c r="Z30" s="70"/>
      <c r="AA30" s="65">
        <f>K30*'Source Codes'!$D$3+'GA List'!T30*'Source Codes'!$D$3+'GA List'!L30+'GA List'!N30+'GA List'!P30+'GA List'!U30+'GA List'!W30+'GA List'!Y30</f>
        <v>0</v>
      </c>
      <c r="AB30" s="44">
        <f>K30*I30*'Source Codes'!$F$3+'GA List'!T30*'GA List'!R30*'Source Codes'!$F$3+'GA List'!M30+'GA List'!O30+'GA List'!Q30+'GA List'!V30+'GA List'!X30+'GA List'!Z30</f>
        <v>0</v>
      </c>
      <c r="AC30" s="130">
        <f>(I30+R30)*'Source Codes'!$F$3-'GA List'!AB30</f>
        <v>0</v>
      </c>
      <c r="AD30" s="134"/>
      <c r="AE30" s="141"/>
      <c r="AF30" s="34">
        <f>(K30+T30)*'Source Codes'!$D$3</f>
        <v>0</v>
      </c>
      <c r="AG30" s="44">
        <f>(K30*I30+T30*R30)*'Source Codes'!$F$3</f>
        <v>0</v>
      </c>
      <c r="AH30" s="44">
        <f t="shared" si="1"/>
        <v>0</v>
      </c>
      <c r="AI30" s="44">
        <f t="shared" si="2"/>
        <v>0</v>
      </c>
      <c r="AJ30" s="44">
        <f t="shared" si="3"/>
        <v>0</v>
      </c>
      <c r="AK30" s="44">
        <f t="shared" si="4"/>
        <v>0</v>
      </c>
      <c r="AL30" s="44">
        <f t="shared" si="5"/>
        <v>0</v>
      </c>
      <c r="AM30" s="29">
        <f t="shared" si="7"/>
        <v>0</v>
      </c>
      <c r="AN30" s="58"/>
      <c r="AO30" s="61"/>
      <c r="AP30" s="45"/>
    </row>
    <row r="31" spans="1:42" ht="17" thickBot="1" x14ac:dyDescent="0.25">
      <c r="A31" s="72" t="str">
        <f t="shared" si="8"/>
        <v/>
      </c>
      <c r="B31" s="93"/>
      <c r="C31" s="1"/>
      <c r="D31" s="1"/>
      <c r="E31" s="22"/>
      <c r="F31" s="23"/>
      <c r="G31" s="36"/>
      <c r="H31" s="24"/>
      <c r="I31" s="8"/>
      <c r="J31" s="11" t="str">
        <f t="shared" si="9"/>
        <v/>
      </c>
      <c r="K31" s="38"/>
      <c r="L31" s="29"/>
      <c r="M31" s="29"/>
      <c r="N31" s="30"/>
      <c r="O31" s="30"/>
      <c r="P31" s="30"/>
      <c r="Q31" s="31"/>
      <c r="R31" s="8"/>
      <c r="S31" s="9" t="str">
        <f t="shared" si="6"/>
        <v/>
      </c>
      <c r="T31" s="41"/>
      <c r="U31" s="34"/>
      <c r="V31" s="29"/>
      <c r="W31" s="29"/>
      <c r="X31" s="29"/>
      <c r="Y31" s="29"/>
      <c r="Z31" s="70"/>
      <c r="AA31" s="65">
        <f>K31*'Source Codes'!$D$3+'GA List'!T31*'Source Codes'!$D$3+'GA List'!L31+'GA List'!N31+'GA List'!P31+'GA List'!U31+'GA List'!W31+'GA List'!Y31</f>
        <v>0</v>
      </c>
      <c r="AB31" s="44">
        <f>K31*I31*'Source Codes'!$F$3+'GA List'!T31*'GA List'!R31*'Source Codes'!$F$3+'GA List'!M31+'GA List'!O31+'GA List'!Q31+'GA List'!V31+'GA List'!X31+'GA List'!Z31</f>
        <v>0</v>
      </c>
      <c r="AC31" s="130">
        <f>(I31+R31)*'Source Codes'!$F$3-'GA List'!AB31</f>
        <v>0</v>
      </c>
      <c r="AD31" s="134"/>
      <c r="AE31" s="141"/>
      <c r="AF31" s="34">
        <f>(K31+T31)*'Source Codes'!$D$3</f>
        <v>0</v>
      </c>
      <c r="AG31" s="44">
        <f>(K31*I31+T31*R31)*'Source Codes'!$F$3</f>
        <v>0</v>
      </c>
      <c r="AH31" s="44">
        <f t="shared" si="1"/>
        <v>0</v>
      </c>
      <c r="AI31" s="44">
        <f t="shared" si="2"/>
        <v>0</v>
      </c>
      <c r="AJ31" s="44">
        <f t="shared" si="3"/>
        <v>0</v>
      </c>
      <c r="AK31" s="44">
        <f t="shared" si="4"/>
        <v>0</v>
      </c>
      <c r="AL31" s="44">
        <f t="shared" si="5"/>
        <v>0</v>
      </c>
      <c r="AM31" s="29">
        <f t="shared" si="7"/>
        <v>0</v>
      </c>
      <c r="AN31" s="58"/>
      <c r="AO31" s="61"/>
      <c r="AP31" s="45"/>
    </row>
    <row r="32" spans="1:42" ht="17" thickBot="1" x14ac:dyDescent="0.25">
      <c r="A32" s="72" t="str">
        <f t="shared" si="8"/>
        <v/>
      </c>
      <c r="B32" s="93"/>
      <c r="C32" s="1"/>
      <c r="D32" s="1"/>
      <c r="E32" s="22"/>
      <c r="F32" s="23"/>
      <c r="G32" s="36"/>
      <c r="H32" s="24"/>
      <c r="I32" s="8"/>
      <c r="J32" s="11" t="str">
        <f t="shared" si="9"/>
        <v/>
      </c>
      <c r="K32" s="38"/>
      <c r="L32" s="29"/>
      <c r="M32" s="29"/>
      <c r="N32" s="30"/>
      <c r="O32" s="30"/>
      <c r="P32" s="30"/>
      <c r="Q32" s="31"/>
      <c r="R32" s="8"/>
      <c r="S32" s="9" t="str">
        <f t="shared" si="6"/>
        <v/>
      </c>
      <c r="T32" s="41"/>
      <c r="U32" s="34"/>
      <c r="V32" s="29"/>
      <c r="W32" s="29"/>
      <c r="X32" s="29"/>
      <c r="Y32" s="29"/>
      <c r="Z32" s="70"/>
      <c r="AA32" s="65">
        <f>K32*'Source Codes'!$D$3+'GA List'!T32*'Source Codes'!$D$3+'GA List'!L32+'GA List'!N32+'GA List'!P32+'GA List'!U32+'GA List'!W32+'GA List'!Y32</f>
        <v>0</v>
      </c>
      <c r="AB32" s="44">
        <f>K32*I32*'Source Codes'!$F$3+'GA List'!T32*'GA List'!R32*'Source Codes'!$F$3+'GA List'!M32+'GA List'!O32+'GA List'!Q32+'GA List'!V32+'GA List'!X32+'GA List'!Z32</f>
        <v>0</v>
      </c>
      <c r="AC32" s="130">
        <f>(I32+R32)*'Source Codes'!$F$3-'GA List'!AB32</f>
        <v>0</v>
      </c>
      <c r="AD32" s="134"/>
      <c r="AE32" s="141"/>
      <c r="AF32" s="34">
        <f>(K32+T32)*'Source Codes'!$D$3</f>
        <v>0</v>
      </c>
      <c r="AG32" s="44">
        <f>(K32*I32+T32*R32)*'Source Codes'!$F$3</f>
        <v>0</v>
      </c>
      <c r="AH32" s="44">
        <f t="shared" si="1"/>
        <v>0</v>
      </c>
      <c r="AI32" s="44">
        <f t="shared" si="2"/>
        <v>0</v>
      </c>
      <c r="AJ32" s="44">
        <f t="shared" si="3"/>
        <v>0</v>
      </c>
      <c r="AK32" s="44">
        <f t="shared" si="4"/>
        <v>0</v>
      </c>
      <c r="AL32" s="44">
        <f t="shared" si="5"/>
        <v>0</v>
      </c>
      <c r="AM32" s="29">
        <f t="shared" si="7"/>
        <v>0</v>
      </c>
      <c r="AN32" s="58"/>
      <c r="AO32" s="61"/>
      <c r="AP32" s="45"/>
    </row>
    <row r="33" spans="1:42" ht="17" thickBot="1" x14ac:dyDescent="0.25">
      <c r="A33" s="72" t="str">
        <f t="shared" si="8"/>
        <v/>
      </c>
      <c r="B33" s="93"/>
      <c r="C33" s="1"/>
      <c r="D33" s="1"/>
      <c r="E33" s="22"/>
      <c r="F33" s="23"/>
      <c r="G33" s="36"/>
      <c r="H33" s="24"/>
      <c r="I33" s="8"/>
      <c r="J33" s="11" t="str">
        <f t="shared" si="9"/>
        <v/>
      </c>
      <c r="K33" s="38"/>
      <c r="L33" s="29"/>
      <c r="M33" s="29"/>
      <c r="N33" s="30"/>
      <c r="O33" s="30"/>
      <c r="P33" s="30"/>
      <c r="Q33" s="31"/>
      <c r="R33" s="8"/>
      <c r="S33" s="9" t="str">
        <f t="shared" si="6"/>
        <v/>
      </c>
      <c r="T33" s="41"/>
      <c r="U33" s="34"/>
      <c r="V33" s="29"/>
      <c r="W33" s="29"/>
      <c r="X33" s="29"/>
      <c r="Y33" s="29"/>
      <c r="Z33" s="70"/>
      <c r="AA33" s="65">
        <f>K33*'Source Codes'!$D$3+'GA List'!T33*'Source Codes'!$D$3+'GA List'!L33+'GA List'!N33+'GA List'!P33+'GA List'!U33+'GA List'!W33+'GA List'!Y33</f>
        <v>0</v>
      </c>
      <c r="AB33" s="44">
        <f>K33*I33*'Source Codes'!$F$3+'GA List'!T33*'GA List'!R33*'Source Codes'!$F$3+'GA List'!M33+'GA List'!O33+'GA List'!Q33+'GA List'!V33+'GA List'!X33+'GA List'!Z33</f>
        <v>0</v>
      </c>
      <c r="AC33" s="130">
        <f>(I33+R33)*'Source Codes'!$F$3-'GA List'!AB33</f>
        <v>0</v>
      </c>
      <c r="AD33" s="134"/>
      <c r="AE33" s="141"/>
      <c r="AF33" s="34">
        <f>(K33+T33)*'Source Codes'!$D$3</f>
        <v>0</v>
      </c>
      <c r="AG33" s="44">
        <f>(K33*I33+T33*R33)*'Source Codes'!$F$3</f>
        <v>0</v>
      </c>
      <c r="AH33" s="44">
        <f t="shared" si="1"/>
        <v>0</v>
      </c>
      <c r="AI33" s="44">
        <f t="shared" si="2"/>
        <v>0</v>
      </c>
      <c r="AJ33" s="44">
        <f t="shared" si="3"/>
        <v>0</v>
      </c>
      <c r="AK33" s="44">
        <f t="shared" si="4"/>
        <v>0</v>
      </c>
      <c r="AL33" s="44">
        <f t="shared" si="5"/>
        <v>0</v>
      </c>
      <c r="AM33" s="29">
        <f t="shared" si="7"/>
        <v>0</v>
      </c>
      <c r="AN33" s="58"/>
      <c r="AO33" s="61"/>
      <c r="AP33" s="45"/>
    </row>
    <row r="34" spans="1:42" ht="17" thickBot="1" x14ac:dyDescent="0.25">
      <c r="A34" s="72" t="str">
        <f t="shared" si="8"/>
        <v/>
      </c>
      <c r="B34" s="93"/>
      <c r="C34" s="1"/>
      <c r="D34" s="1"/>
      <c r="E34" s="22"/>
      <c r="F34" s="23"/>
      <c r="G34" s="36"/>
      <c r="H34" s="24"/>
      <c r="I34" s="8"/>
      <c r="J34" s="11" t="str">
        <f t="shared" si="9"/>
        <v/>
      </c>
      <c r="K34" s="38"/>
      <c r="L34" s="29"/>
      <c r="M34" s="29"/>
      <c r="N34" s="30"/>
      <c r="O34" s="30"/>
      <c r="P34" s="30"/>
      <c r="Q34" s="31"/>
      <c r="R34" s="8"/>
      <c r="S34" s="9" t="str">
        <f t="shared" si="6"/>
        <v/>
      </c>
      <c r="T34" s="41"/>
      <c r="U34" s="34"/>
      <c r="V34" s="29"/>
      <c r="W34" s="29"/>
      <c r="X34" s="29"/>
      <c r="Y34" s="29"/>
      <c r="Z34" s="70"/>
      <c r="AA34" s="65">
        <f>K34*'Source Codes'!$D$3+'GA List'!T34*'Source Codes'!$D$3+'GA List'!L34+'GA List'!N34+'GA List'!P34+'GA List'!U34+'GA List'!W34+'GA List'!Y34</f>
        <v>0</v>
      </c>
      <c r="AB34" s="44">
        <f>K34*I34*'Source Codes'!$F$3+'GA List'!T34*'GA List'!R34*'Source Codes'!$F$3+'GA List'!M34+'GA List'!O34+'GA List'!Q34+'GA List'!V34+'GA List'!X34+'GA List'!Z34</f>
        <v>0</v>
      </c>
      <c r="AC34" s="130">
        <f>(I34+R34)*'Source Codes'!$F$3-'GA List'!AB34</f>
        <v>0</v>
      </c>
      <c r="AD34" s="134"/>
      <c r="AE34" s="141"/>
      <c r="AF34" s="34">
        <f>(K34+T34)*'Source Codes'!$D$3</f>
        <v>0</v>
      </c>
      <c r="AG34" s="44">
        <f>(K34*I34+T34*R34)*'Source Codes'!$F$3</f>
        <v>0</v>
      </c>
      <c r="AH34" s="44">
        <f t="shared" si="1"/>
        <v>0</v>
      </c>
      <c r="AI34" s="44">
        <f t="shared" si="2"/>
        <v>0</v>
      </c>
      <c r="AJ34" s="44">
        <f t="shared" si="3"/>
        <v>0</v>
      </c>
      <c r="AK34" s="44">
        <f t="shared" si="4"/>
        <v>0</v>
      </c>
      <c r="AL34" s="44">
        <f t="shared" si="5"/>
        <v>0</v>
      </c>
      <c r="AM34" s="29">
        <f t="shared" si="7"/>
        <v>0</v>
      </c>
      <c r="AN34" s="58"/>
      <c r="AO34" s="61"/>
      <c r="AP34" s="45"/>
    </row>
    <row r="35" spans="1:42" ht="17" thickBot="1" x14ac:dyDescent="0.25">
      <c r="A35" s="72" t="str">
        <f t="shared" si="8"/>
        <v/>
      </c>
      <c r="B35" s="93"/>
      <c r="C35" s="1"/>
      <c r="D35" s="1"/>
      <c r="E35" s="22"/>
      <c r="F35" s="23"/>
      <c r="G35" s="36"/>
      <c r="H35" s="24"/>
      <c r="I35" s="8"/>
      <c r="J35" s="11" t="str">
        <f t="shared" si="9"/>
        <v/>
      </c>
      <c r="K35" s="38"/>
      <c r="L35" s="29"/>
      <c r="M35" s="29"/>
      <c r="N35" s="30"/>
      <c r="O35" s="30"/>
      <c r="P35" s="30"/>
      <c r="Q35" s="31"/>
      <c r="R35" s="8"/>
      <c r="S35" s="9" t="str">
        <f t="shared" si="6"/>
        <v/>
      </c>
      <c r="T35" s="41"/>
      <c r="U35" s="34"/>
      <c r="V35" s="29"/>
      <c r="W35" s="29"/>
      <c r="X35" s="29"/>
      <c r="Y35" s="29"/>
      <c r="Z35" s="70"/>
      <c r="AA35" s="65">
        <f>K35*'Source Codes'!$D$3+'GA List'!T35*'Source Codes'!$D$3+'GA List'!L35+'GA List'!N35+'GA List'!P35+'GA List'!U35+'GA List'!W35+'GA List'!Y35</f>
        <v>0</v>
      </c>
      <c r="AB35" s="44">
        <f>K35*I35*'Source Codes'!$F$3+'GA List'!T35*'GA List'!R35*'Source Codes'!$F$3+'GA List'!M35+'GA List'!O35+'GA List'!Q35+'GA List'!V35+'GA List'!X35+'GA List'!Z35</f>
        <v>0</v>
      </c>
      <c r="AC35" s="130">
        <f>(I35+R35)*'Source Codes'!$F$3-'GA List'!AB35</f>
        <v>0</v>
      </c>
      <c r="AD35" s="134"/>
      <c r="AE35" s="141"/>
      <c r="AF35" s="34">
        <f>(K35+T35)*'Source Codes'!$D$3</f>
        <v>0</v>
      </c>
      <c r="AG35" s="44">
        <f>(K35*I35+T35*R35)*'Source Codes'!$F$3</f>
        <v>0</v>
      </c>
      <c r="AH35" s="44">
        <f t="shared" si="1"/>
        <v>0</v>
      </c>
      <c r="AI35" s="44">
        <f t="shared" si="2"/>
        <v>0</v>
      </c>
      <c r="AJ35" s="44">
        <f t="shared" si="3"/>
        <v>0</v>
      </c>
      <c r="AK35" s="44">
        <f t="shared" si="4"/>
        <v>0</v>
      </c>
      <c r="AL35" s="44">
        <f t="shared" si="5"/>
        <v>0</v>
      </c>
      <c r="AM35" s="29">
        <f t="shared" si="7"/>
        <v>0</v>
      </c>
      <c r="AN35" s="58"/>
      <c r="AO35" s="61"/>
      <c r="AP35" s="45"/>
    </row>
    <row r="36" spans="1:42" ht="17" thickBot="1" x14ac:dyDescent="0.25">
      <c r="A36" s="72" t="str">
        <f t="shared" si="8"/>
        <v/>
      </c>
      <c r="B36" s="93"/>
      <c r="C36" s="1"/>
      <c r="D36" s="1"/>
      <c r="E36" s="22"/>
      <c r="F36" s="23"/>
      <c r="G36" s="36"/>
      <c r="H36" s="24"/>
      <c r="I36" s="8"/>
      <c r="J36" s="11" t="str">
        <f t="shared" si="9"/>
        <v/>
      </c>
      <c r="K36" s="38"/>
      <c r="L36" s="29"/>
      <c r="M36" s="29"/>
      <c r="N36" s="30"/>
      <c r="O36" s="30"/>
      <c r="P36" s="30"/>
      <c r="Q36" s="31"/>
      <c r="R36" s="8"/>
      <c r="S36" s="9" t="str">
        <f t="shared" si="6"/>
        <v/>
      </c>
      <c r="T36" s="41"/>
      <c r="U36" s="34"/>
      <c r="V36" s="29"/>
      <c r="W36" s="29"/>
      <c r="X36" s="29"/>
      <c r="Y36" s="29"/>
      <c r="Z36" s="70"/>
      <c r="AA36" s="65">
        <f>K36*'Source Codes'!$D$3+'GA List'!T36*'Source Codes'!$D$3+'GA List'!L36+'GA List'!N36+'GA List'!P36+'GA List'!U36+'GA List'!W36+'GA List'!Y36</f>
        <v>0</v>
      </c>
      <c r="AB36" s="44">
        <f>K36*I36*'Source Codes'!$F$3+'GA List'!T36*'GA List'!R36*'Source Codes'!$F$3+'GA List'!M36+'GA List'!O36+'GA List'!Q36+'GA List'!V36+'GA List'!X36+'GA List'!Z36</f>
        <v>0</v>
      </c>
      <c r="AC36" s="130">
        <f>(I36+R36)*'Source Codes'!$F$3-'GA List'!AB36</f>
        <v>0</v>
      </c>
      <c r="AD36" s="134"/>
      <c r="AE36" s="141"/>
      <c r="AF36" s="34">
        <f>(K36+T36)*'Source Codes'!$D$3</f>
        <v>0</v>
      </c>
      <c r="AG36" s="44">
        <f>(K36*I36+T36*R36)*'Source Codes'!$F$3</f>
        <v>0</v>
      </c>
      <c r="AH36" s="44">
        <f t="shared" si="1"/>
        <v>0</v>
      </c>
      <c r="AI36" s="44">
        <f t="shared" si="2"/>
        <v>0</v>
      </c>
      <c r="AJ36" s="44">
        <f t="shared" si="3"/>
        <v>0</v>
      </c>
      <c r="AK36" s="44">
        <f t="shared" si="4"/>
        <v>0</v>
      </c>
      <c r="AL36" s="44">
        <f t="shared" si="5"/>
        <v>0</v>
      </c>
      <c r="AM36" s="29">
        <f t="shared" si="7"/>
        <v>0</v>
      </c>
      <c r="AN36" s="58"/>
      <c r="AO36" s="61"/>
      <c r="AP36" s="45"/>
    </row>
    <row r="37" spans="1:42" ht="17" thickBot="1" x14ac:dyDescent="0.25">
      <c r="A37" s="72" t="str">
        <f t="shared" si="8"/>
        <v/>
      </c>
      <c r="B37" s="93"/>
      <c r="C37" s="1"/>
      <c r="D37" s="1"/>
      <c r="E37" s="22"/>
      <c r="F37" s="23"/>
      <c r="G37" s="36"/>
      <c r="H37" s="24"/>
      <c r="I37" s="8"/>
      <c r="J37" s="11" t="str">
        <f t="shared" si="9"/>
        <v/>
      </c>
      <c r="K37" s="38"/>
      <c r="L37" s="29"/>
      <c r="M37" s="29"/>
      <c r="N37" s="30"/>
      <c r="O37" s="30"/>
      <c r="P37" s="30"/>
      <c r="Q37" s="31"/>
      <c r="R37" s="8"/>
      <c r="S37" s="9" t="str">
        <f t="shared" si="6"/>
        <v/>
      </c>
      <c r="T37" s="41"/>
      <c r="U37" s="34"/>
      <c r="V37" s="29"/>
      <c r="W37" s="29"/>
      <c r="X37" s="29"/>
      <c r="Y37" s="29"/>
      <c r="Z37" s="70"/>
      <c r="AA37" s="65">
        <f>K37*'Source Codes'!$D$3+'GA List'!T37*'Source Codes'!$D$3+'GA List'!L37+'GA List'!N37+'GA List'!P37+'GA List'!U37+'GA List'!W37+'GA List'!Y37</f>
        <v>0</v>
      </c>
      <c r="AB37" s="44">
        <f>K37*I37*'Source Codes'!$F$3+'GA List'!T37*'GA List'!R37*'Source Codes'!$F$3+'GA List'!M37+'GA List'!O37+'GA List'!Q37+'GA List'!V37+'GA List'!X37+'GA List'!Z37</f>
        <v>0</v>
      </c>
      <c r="AC37" s="130">
        <f>(I37+R37)*'Source Codes'!$F$3-'GA List'!AB37</f>
        <v>0</v>
      </c>
      <c r="AD37" s="134"/>
      <c r="AE37" s="141"/>
      <c r="AF37" s="34">
        <f>(K37+T37)*'Source Codes'!$D$3</f>
        <v>0</v>
      </c>
      <c r="AG37" s="44">
        <f>(K37*I37+T37*R37)*'Source Codes'!$F$3</f>
        <v>0</v>
      </c>
      <c r="AH37" s="44">
        <f t="shared" si="1"/>
        <v>0</v>
      </c>
      <c r="AI37" s="44">
        <f t="shared" si="2"/>
        <v>0</v>
      </c>
      <c r="AJ37" s="44">
        <f t="shared" si="3"/>
        <v>0</v>
      </c>
      <c r="AK37" s="44">
        <f t="shared" si="4"/>
        <v>0</v>
      </c>
      <c r="AL37" s="44">
        <f t="shared" si="5"/>
        <v>0</v>
      </c>
      <c r="AM37" s="29">
        <f t="shared" si="7"/>
        <v>0</v>
      </c>
      <c r="AN37" s="58"/>
      <c r="AO37" s="61"/>
      <c r="AP37" s="45"/>
    </row>
    <row r="38" spans="1:42" ht="17" thickBot="1" x14ac:dyDescent="0.25">
      <c r="A38" s="72" t="str">
        <f t="shared" si="8"/>
        <v/>
      </c>
      <c r="B38" s="93"/>
      <c r="C38" s="1"/>
      <c r="D38" s="1"/>
      <c r="E38" s="22"/>
      <c r="F38" s="23"/>
      <c r="G38" s="36"/>
      <c r="H38" s="24"/>
      <c r="I38" s="8"/>
      <c r="J38" s="11" t="str">
        <f t="shared" si="9"/>
        <v/>
      </c>
      <c r="K38" s="38"/>
      <c r="L38" s="29"/>
      <c r="M38" s="29"/>
      <c r="N38" s="30"/>
      <c r="O38" s="30"/>
      <c r="P38" s="30"/>
      <c r="Q38" s="31"/>
      <c r="R38" s="8"/>
      <c r="S38" s="9" t="str">
        <f t="shared" si="6"/>
        <v/>
      </c>
      <c r="T38" s="41"/>
      <c r="U38" s="34"/>
      <c r="V38" s="29"/>
      <c r="W38" s="29"/>
      <c r="X38" s="29"/>
      <c r="Y38" s="29"/>
      <c r="Z38" s="70"/>
      <c r="AA38" s="65">
        <f>K38*'Source Codes'!$D$3+'GA List'!T38*'Source Codes'!$D$3+'GA List'!L38+'GA List'!N38+'GA List'!P38+'GA List'!U38+'GA List'!W38+'GA List'!Y38</f>
        <v>0</v>
      </c>
      <c r="AB38" s="44">
        <f>K38*I38*'Source Codes'!$F$3+'GA List'!T38*'GA List'!R38*'Source Codes'!$F$3+'GA List'!M38+'GA List'!O38+'GA List'!Q38+'GA List'!V38+'GA List'!X38+'GA List'!Z38</f>
        <v>0</v>
      </c>
      <c r="AC38" s="130">
        <f>(I38+R38)*'Source Codes'!$F$3-'GA List'!AB38</f>
        <v>0</v>
      </c>
      <c r="AD38" s="134"/>
      <c r="AE38" s="141"/>
      <c r="AF38" s="34">
        <f>(K38+T38)*'Source Codes'!$D$3</f>
        <v>0</v>
      </c>
      <c r="AG38" s="44">
        <f>(K38*I38+T38*R38)*'Source Codes'!$F$3</f>
        <v>0</v>
      </c>
      <c r="AH38" s="44">
        <f t="shared" si="1"/>
        <v>0</v>
      </c>
      <c r="AI38" s="44">
        <f t="shared" si="2"/>
        <v>0</v>
      </c>
      <c r="AJ38" s="44">
        <f t="shared" si="3"/>
        <v>0</v>
      </c>
      <c r="AK38" s="44">
        <f t="shared" si="4"/>
        <v>0</v>
      </c>
      <c r="AL38" s="44">
        <f t="shared" si="5"/>
        <v>0</v>
      </c>
      <c r="AM38" s="29">
        <f t="shared" si="7"/>
        <v>0</v>
      </c>
      <c r="AN38" s="58"/>
      <c r="AO38" s="61"/>
      <c r="AP38" s="45"/>
    </row>
    <row r="39" spans="1:42" ht="17" thickBot="1" x14ac:dyDescent="0.25">
      <c r="A39" s="72" t="str">
        <f t="shared" si="8"/>
        <v/>
      </c>
      <c r="B39" s="93"/>
      <c r="C39" s="1"/>
      <c r="D39" s="1"/>
      <c r="E39" s="22"/>
      <c r="F39" s="23"/>
      <c r="G39" s="36"/>
      <c r="H39" s="24"/>
      <c r="I39" s="8"/>
      <c r="J39" s="11" t="str">
        <f t="shared" si="9"/>
        <v/>
      </c>
      <c r="K39" s="38"/>
      <c r="L39" s="29"/>
      <c r="M39" s="29"/>
      <c r="N39" s="30"/>
      <c r="O39" s="30"/>
      <c r="P39" s="30"/>
      <c r="Q39" s="31"/>
      <c r="R39" s="8"/>
      <c r="S39" s="9" t="str">
        <f t="shared" si="6"/>
        <v/>
      </c>
      <c r="T39" s="41"/>
      <c r="U39" s="34"/>
      <c r="V39" s="29"/>
      <c r="W39" s="29"/>
      <c r="X39" s="29"/>
      <c r="Y39" s="29"/>
      <c r="Z39" s="70"/>
      <c r="AA39" s="65">
        <f>K39*'Source Codes'!$D$3+'GA List'!T39*'Source Codes'!$D$3+'GA List'!L39+'GA List'!N39+'GA List'!P39+'GA List'!U39+'GA List'!W39+'GA List'!Y39</f>
        <v>0</v>
      </c>
      <c r="AB39" s="44">
        <f>K39*I39*'Source Codes'!$F$3+'GA List'!T39*'GA List'!R39*'Source Codes'!$F$3+'GA List'!M39+'GA List'!O39+'GA List'!Q39+'GA List'!V39+'GA List'!X39+'GA List'!Z39</f>
        <v>0</v>
      </c>
      <c r="AC39" s="130">
        <f>(I39+R39)*'Source Codes'!$F$3-'GA List'!AB39</f>
        <v>0</v>
      </c>
      <c r="AD39" s="134"/>
      <c r="AE39" s="141"/>
      <c r="AF39" s="34">
        <f>(K39+T39)*'Source Codes'!$D$3</f>
        <v>0</v>
      </c>
      <c r="AG39" s="44">
        <f>(K39*I39+T39*R39)*'Source Codes'!$F$3</f>
        <v>0</v>
      </c>
      <c r="AH39" s="44">
        <f t="shared" si="1"/>
        <v>0</v>
      </c>
      <c r="AI39" s="44">
        <f t="shared" si="2"/>
        <v>0</v>
      </c>
      <c r="AJ39" s="44">
        <f t="shared" si="3"/>
        <v>0</v>
      </c>
      <c r="AK39" s="44">
        <f t="shared" si="4"/>
        <v>0</v>
      </c>
      <c r="AL39" s="44">
        <f t="shared" si="5"/>
        <v>0</v>
      </c>
      <c r="AM39" s="29">
        <f t="shared" si="7"/>
        <v>0</v>
      </c>
      <c r="AN39" s="58"/>
      <c r="AO39" s="61"/>
      <c r="AP39" s="45"/>
    </row>
    <row r="40" spans="1:42" ht="17" thickBot="1" x14ac:dyDescent="0.25">
      <c r="A40" s="72" t="str">
        <f t="shared" si="8"/>
        <v/>
      </c>
      <c r="B40" s="93"/>
      <c r="C40" s="1"/>
      <c r="D40" s="1"/>
      <c r="E40" s="22"/>
      <c r="F40" s="23"/>
      <c r="G40" s="36"/>
      <c r="H40" s="24"/>
      <c r="I40" s="8"/>
      <c r="J40" s="11" t="str">
        <f t="shared" si="9"/>
        <v/>
      </c>
      <c r="K40" s="38"/>
      <c r="L40" s="29"/>
      <c r="M40" s="29"/>
      <c r="N40" s="30"/>
      <c r="O40" s="30"/>
      <c r="P40" s="30"/>
      <c r="Q40" s="31"/>
      <c r="R40" s="8"/>
      <c r="S40" s="9" t="str">
        <f t="shared" si="6"/>
        <v/>
      </c>
      <c r="T40" s="41"/>
      <c r="U40" s="34"/>
      <c r="V40" s="29"/>
      <c r="W40" s="29"/>
      <c r="X40" s="29"/>
      <c r="Y40" s="29"/>
      <c r="Z40" s="70"/>
      <c r="AA40" s="65">
        <f>K40*'Source Codes'!$D$3+'GA List'!T40*'Source Codes'!$D$3+'GA List'!L40+'GA List'!N40+'GA List'!P40+'GA List'!U40+'GA List'!W40+'GA List'!Y40</f>
        <v>0</v>
      </c>
      <c r="AB40" s="44">
        <f>K40*I40*'Source Codes'!$F$3+'GA List'!T40*'GA List'!R40*'Source Codes'!$F$3+'GA List'!M40+'GA List'!O40+'GA List'!Q40+'GA List'!V40+'GA List'!X40+'GA List'!Z40</f>
        <v>0</v>
      </c>
      <c r="AC40" s="130">
        <f>(I40+R40)*'Source Codes'!$F$3-'GA List'!AB40</f>
        <v>0</v>
      </c>
      <c r="AD40" s="134"/>
      <c r="AE40" s="141"/>
      <c r="AF40" s="34">
        <f>(K40+T40)*'Source Codes'!$D$3</f>
        <v>0</v>
      </c>
      <c r="AG40" s="44">
        <f>(K40*I40+T40*R40)*'Source Codes'!$F$3</f>
        <v>0</v>
      </c>
      <c r="AH40" s="44">
        <f t="shared" si="1"/>
        <v>0</v>
      </c>
      <c r="AI40" s="44">
        <f t="shared" si="2"/>
        <v>0</v>
      </c>
      <c r="AJ40" s="44">
        <f t="shared" si="3"/>
        <v>0</v>
      </c>
      <c r="AK40" s="44">
        <f t="shared" si="4"/>
        <v>0</v>
      </c>
      <c r="AL40" s="44">
        <f t="shared" si="5"/>
        <v>0</v>
      </c>
      <c r="AM40" s="29">
        <f t="shared" si="7"/>
        <v>0</v>
      </c>
      <c r="AN40" s="58"/>
      <c r="AO40" s="61"/>
      <c r="AP40" s="45"/>
    </row>
    <row r="41" spans="1:42" ht="17" thickBot="1" x14ac:dyDescent="0.25">
      <c r="A41" s="72" t="str">
        <f t="shared" si="8"/>
        <v/>
      </c>
      <c r="B41" s="93"/>
      <c r="C41" s="1"/>
      <c r="D41" s="1"/>
      <c r="E41" s="22"/>
      <c r="F41" s="23"/>
      <c r="G41" s="36"/>
      <c r="H41" s="24"/>
      <c r="I41" s="8"/>
      <c r="J41" s="11" t="str">
        <f t="shared" si="9"/>
        <v/>
      </c>
      <c r="K41" s="38"/>
      <c r="L41" s="29"/>
      <c r="M41" s="29"/>
      <c r="N41" s="30"/>
      <c r="O41" s="30"/>
      <c r="P41" s="30"/>
      <c r="Q41" s="31"/>
      <c r="R41" s="8"/>
      <c r="S41" s="9" t="str">
        <f t="shared" si="6"/>
        <v/>
      </c>
      <c r="T41" s="41"/>
      <c r="U41" s="34"/>
      <c r="V41" s="29"/>
      <c r="W41" s="29"/>
      <c r="X41" s="29"/>
      <c r="Y41" s="29"/>
      <c r="Z41" s="70"/>
      <c r="AA41" s="65">
        <f>K41*'Source Codes'!$D$3+'GA List'!T41*'Source Codes'!$D$3+'GA List'!L41+'GA List'!N41+'GA List'!P41+'GA List'!U41+'GA List'!W41+'GA List'!Y41</f>
        <v>0</v>
      </c>
      <c r="AB41" s="44">
        <f>K41*I41*'Source Codes'!$F$3+'GA List'!T41*'GA List'!R41*'Source Codes'!$F$3+'GA List'!M41+'GA List'!O41+'GA List'!Q41+'GA List'!V41+'GA List'!X41+'GA List'!Z41</f>
        <v>0</v>
      </c>
      <c r="AC41" s="130">
        <f>(I41+R41)*'Source Codes'!$F$3-'GA List'!AB41</f>
        <v>0</v>
      </c>
      <c r="AD41" s="134"/>
      <c r="AE41" s="141"/>
      <c r="AF41" s="34">
        <f>(K41+T41)*'Source Codes'!$D$3</f>
        <v>0</v>
      </c>
      <c r="AG41" s="44">
        <f>(K41*I41+T41*R41)*'Source Codes'!$F$3</f>
        <v>0</v>
      </c>
      <c r="AH41" s="44">
        <f t="shared" si="1"/>
        <v>0</v>
      </c>
      <c r="AI41" s="44">
        <f t="shared" si="2"/>
        <v>0</v>
      </c>
      <c r="AJ41" s="44">
        <f t="shared" si="3"/>
        <v>0</v>
      </c>
      <c r="AK41" s="44">
        <f t="shared" si="4"/>
        <v>0</v>
      </c>
      <c r="AL41" s="44">
        <f t="shared" si="5"/>
        <v>0</v>
      </c>
      <c r="AM41" s="29">
        <f t="shared" si="7"/>
        <v>0</v>
      </c>
      <c r="AN41" s="58"/>
      <c r="AO41" s="61"/>
      <c r="AP41" s="45"/>
    </row>
    <row r="42" spans="1:42" ht="17" thickBot="1" x14ac:dyDescent="0.25">
      <c r="A42" s="72" t="str">
        <f t="shared" si="8"/>
        <v/>
      </c>
      <c r="B42" s="93"/>
      <c r="C42" s="1"/>
      <c r="D42" s="1"/>
      <c r="E42" s="22"/>
      <c r="F42" s="23"/>
      <c r="G42" s="36"/>
      <c r="H42" s="24"/>
      <c r="I42" s="8"/>
      <c r="J42" s="11" t="str">
        <f t="shared" si="9"/>
        <v/>
      </c>
      <c r="K42" s="38"/>
      <c r="L42" s="29"/>
      <c r="M42" s="29"/>
      <c r="N42" s="30"/>
      <c r="O42" s="30"/>
      <c r="P42" s="30"/>
      <c r="Q42" s="31"/>
      <c r="R42" s="8"/>
      <c r="S42" s="9" t="str">
        <f t="shared" si="6"/>
        <v/>
      </c>
      <c r="T42" s="41"/>
      <c r="U42" s="34"/>
      <c r="V42" s="29"/>
      <c r="W42" s="29"/>
      <c r="X42" s="29"/>
      <c r="Y42" s="29"/>
      <c r="Z42" s="70"/>
      <c r="AA42" s="65">
        <f>K42*'Source Codes'!$D$3+'GA List'!T42*'Source Codes'!$D$3+'GA List'!L42+'GA List'!N42+'GA List'!P42+'GA List'!U42+'GA List'!W42+'GA List'!Y42</f>
        <v>0</v>
      </c>
      <c r="AB42" s="44">
        <f>K42*I42*'Source Codes'!$F$3+'GA List'!T42*'GA List'!R42*'Source Codes'!$F$3+'GA List'!M42+'GA List'!O42+'GA List'!Q42+'GA List'!V42+'GA List'!X42+'GA List'!Z42</f>
        <v>0</v>
      </c>
      <c r="AC42" s="130">
        <f>(I42+R42)*'Source Codes'!$F$3-'GA List'!AB42</f>
        <v>0</v>
      </c>
      <c r="AD42" s="134"/>
      <c r="AE42" s="141"/>
      <c r="AF42" s="34">
        <f>(K42+T42)*'Source Codes'!$D$3</f>
        <v>0</v>
      </c>
      <c r="AG42" s="44">
        <f>(K42*I42+T42*R42)*'Source Codes'!$F$3</f>
        <v>0</v>
      </c>
      <c r="AH42" s="44">
        <f t="shared" si="1"/>
        <v>0</v>
      </c>
      <c r="AI42" s="44">
        <f t="shared" si="2"/>
        <v>0</v>
      </c>
      <c r="AJ42" s="44">
        <f t="shared" si="3"/>
        <v>0</v>
      </c>
      <c r="AK42" s="44">
        <f t="shared" si="4"/>
        <v>0</v>
      </c>
      <c r="AL42" s="44">
        <f t="shared" si="5"/>
        <v>0</v>
      </c>
      <c r="AM42" s="29">
        <f t="shared" si="7"/>
        <v>0</v>
      </c>
      <c r="AN42" s="58"/>
      <c r="AO42" s="61"/>
      <c r="AP42" s="45"/>
    </row>
    <row r="43" spans="1:42" ht="17" thickBot="1" x14ac:dyDescent="0.25">
      <c r="A43" s="72" t="str">
        <f t="shared" si="8"/>
        <v/>
      </c>
      <c r="B43" s="93"/>
      <c r="C43" s="1"/>
      <c r="D43" s="1"/>
      <c r="E43" s="22"/>
      <c r="F43" s="23"/>
      <c r="G43" s="36"/>
      <c r="H43" s="24"/>
      <c r="I43" s="8"/>
      <c r="J43" s="11" t="str">
        <f t="shared" si="9"/>
        <v/>
      </c>
      <c r="K43" s="38"/>
      <c r="L43" s="29"/>
      <c r="M43" s="29"/>
      <c r="N43" s="30"/>
      <c r="O43" s="30"/>
      <c r="P43" s="30"/>
      <c r="Q43" s="31"/>
      <c r="R43" s="8"/>
      <c r="S43" s="9" t="str">
        <f t="shared" si="6"/>
        <v/>
      </c>
      <c r="T43" s="41"/>
      <c r="U43" s="34"/>
      <c r="V43" s="29"/>
      <c r="W43" s="29"/>
      <c r="X43" s="29"/>
      <c r="Y43" s="29"/>
      <c r="Z43" s="70"/>
      <c r="AA43" s="65">
        <f>K43*'Source Codes'!$D$3+'GA List'!T43*'Source Codes'!$D$3+'GA List'!L43+'GA List'!N43+'GA List'!P43+'GA List'!U43+'GA List'!W43+'GA List'!Y43</f>
        <v>0</v>
      </c>
      <c r="AB43" s="44">
        <f>K43*I43*'Source Codes'!$F$3+'GA List'!T43*'GA List'!R43*'Source Codes'!$F$3+'GA List'!M43+'GA List'!O43+'GA List'!Q43+'GA List'!V43+'GA List'!X43+'GA List'!Z43</f>
        <v>0</v>
      </c>
      <c r="AC43" s="130">
        <f>(I43+R43)*'Source Codes'!$F$3-'GA List'!AB43</f>
        <v>0</v>
      </c>
      <c r="AD43" s="134"/>
      <c r="AE43" s="141"/>
      <c r="AF43" s="34">
        <f>(K43+T43)*'Source Codes'!$D$3</f>
        <v>0</v>
      </c>
      <c r="AG43" s="44">
        <f>(K43*I43+T43*R43)*'Source Codes'!$F$3</f>
        <v>0</v>
      </c>
      <c r="AH43" s="44">
        <f t="shared" si="1"/>
        <v>0</v>
      </c>
      <c r="AI43" s="44">
        <f t="shared" si="2"/>
        <v>0</v>
      </c>
      <c r="AJ43" s="44">
        <f t="shared" si="3"/>
        <v>0</v>
      </c>
      <c r="AK43" s="44">
        <f t="shared" si="4"/>
        <v>0</v>
      </c>
      <c r="AL43" s="44">
        <f t="shared" si="5"/>
        <v>0</v>
      </c>
      <c r="AM43" s="29">
        <f t="shared" si="7"/>
        <v>0</v>
      </c>
      <c r="AN43" s="58"/>
      <c r="AO43" s="61"/>
      <c r="AP43" s="45"/>
    </row>
    <row r="44" spans="1:42" ht="17" thickBot="1" x14ac:dyDescent="0.25">
      <c r="A44" s="72" t="str">
        <f t="shared" si="8"/>
        <v/>
      </c>
      <c r="B44" s="93"/>
      <c r="C44" s="1"/>
      <c r="D44" s="1"/>
      <c r="E44" s="22"/>
      <c r="F44" s="23"/>
      <c r="G44" s="36"/>
      <c r="H44" s="24"/>
      <c r="I44" s="8"/>
      <c r="J44" s="11" t="str">
        <f t="shared" si="9"/>
        <v/>
      </c>
      <c r="K44" s="38"/>
      <c r="L44" s="29"/>
      <c r="M44" s="29"/>
      <c r="N44" s="30"/>
      <c r="O44" s="30"/>
      <c r="P44" s="30"/>
      <c r="Q44" s="31"/>
      <c r="R44" s="8"/>
      <c r="S44" s="9" t="str">
        <f t="shared" si="6"/>
        <v/>
      </c>
      <c r="T44" s="41"/>
      <c r="U44" s="34"/>
      <c r="V44" s="29"/>
      <c r="W44" s="29"/>
      <c r="X44" s="29"/>
      <c r="Y44" s="29"/>
      <c r="Z44" s="70"/>
      <c r="AA44" s="65">
        <f>K44*'Source Codes'!$D$3+'GA List'!T44*'Source Codes'!$D$3+'GA List'!L44+'GA List'!N44+'GA List'!P44+'GA List'!U44+'GA List'!W44+'GA List'!Y44</f>
        <v>0</v>
      </c>
      <c r="AB44" s="44">
        <f>K44*I44*'Source Codes'!$F$3+'GA List'!T44*'GA List'!R44*'Source Codes'!$F$3+'GA List'!M44+'GA List'!O44+'GA List'!Q44+'GA List'!V44+'GA List'!X44+'GA List'!Z44</f>
        <v>0</v>
      </c>
      <c r="AC44" s="130">
        <f>(I44+R44)*'Source Codes'!$F$3-'GA List'!AB44</f>
        <v>0</v>
      </c>
      <c r="AD44" s="134"/>
      <c r="AE44" s="141"/>
      <c r="AF44" s="34">
        <f>(K44+T44)*'Source Codes'!$D$3</f>
        <v>0</v>
      </c>
      <c r="AG44" s="44">
        <f>(K44*I44+T44*R44)*'Source Codes'!$F$3</f>
        <v>0</v>
      </c>
      <c r="AH44" s="44">
        <f t="shared" si="1"/>
        <v>0</v>
      </c>
      <c r="AI44" s="44">
        <f t="shared" si="2"/>
        <v>0</v>
      </c>
      <c r="AJ44" s="44">
        <f t="shared" si="3"/>
        <v>0</v>
      </c>
      <c r="AK44" s="44">
        <f t="shared" si="4"/>
        <v>0</v>
      </c>
      <c r="AL44" s="44">
        <f t="shared" si="5"/>
        <v>0</v>
      </c>
      <c r="AM44" s="29">
        <f t="shared" si="7"/>
        <v>0</v>
      </c>
      <c r="AN44" s="58"/>
      <c r="AO44" s="61"/>
      <c r="AP44" s="45"/>
    </row>
    <row r="45" spans="1:42" ht="17" thickBot="1" x14ac:dyDescent="0.25">
      <c r="A45" s="72" t="str">
        <f t="shared" si="8"/>
        <v/>
      </c>
      <c r="B45" s="93"/>
      <c r="C45" s="1"/>
      <c r="D45" s="1"/>
      <c r="E45" s="22"/>
      <c r="F45" s="23"/>
      <c r="G45" s="36"/>
      <c r="H45" s="24"/>
      <c r="I45" s="8"/>
      <c r="J45" s="11" t="str">
        <f t="shared" si="9"/>
        <v/>
      </c>
      <c r="K45" s="38"/>
      <c r="L45" s="29"/>
      <c r="M45" s="29"/>
      <c r="N45" s="30"/>
      <c r="O45" s="30"/>
      <c r="P45" s="30"/>
      <c r="Q45" s="31"/>
      <c r="R45" s="8"/>
      <c r="S45" s="9" t="str">
        <f t="shared" si="6"/>
        <v/>
      </c>
      <c r="T45" s="41"/>
      <c r="U45" s="34"/>
      <c r="V45" s="29"/>
      <c r="W45" s="29"/>
      <c r="X45" s="29"/>
      <c r="Y45" s="29"/>
      <c r="Z45" s="70"/>
      <c r="AA45" s="65">
        <f>K45*'Source Codes'!$D$3+'GA List'!T45*'Source Codes'!$D$3+'GA List'!L45+'GA List'!N45+'GA List'!P45+'GA List'!U45+'GA List'!W45+'GA List'!Y45</f>
        <v>0</v>
      </c>
      <c r="AB45" s="44">
        <f>K45*I45*'Source Codes'!$F$3+'GA List'!T45*'GA List'!R45*'Source Codes'!$F$3+'GA List'!M45+'GA List'!O45+'GA List'!Q45+'GA List'!V45+'GA List'!X45+'GA List'!Z45</f>
        <v>0</v>
      </c>
      <c r="AC45" s="130">
        <f>(I45+R45)*'Source Codes'!$F$3-'GA List'!AB45</f>
        <v>0</v>
      </c>
      <c r="AD45" s="134"/>
      <c r="AE45" s="141"/>
      <c r="AF45" s="34">
        <f>(K45+T45)*'Source Codes'!$D$3</f>
        <v>0</v>
      </c>
      <c r="AG45" s="44">
        <f>(K45*I45+T45*R45)*'Source Codes'!$F$3</f>
        <v>0</v>
      </c>
      <c r="AH45" s="44">
        <f t="shared" si="1"/>
        <v>0</v>
      </c>
      <c r="AI45" s="44">
        <f t="shared" si="2"/>
        <v>0</v>
      </c>
      <c r="AJ45" s="44">
        <f t="shared" si="3"/>
        <v>0</v>
      </c>
      <c r="AK45" s="44">
        <f t="shared" si="4"/>
        <v>0</v>
      </c>
      <c r="AL45" s="44">
        <f t="shared" si="5"/>
        <v>0</v>
      </c>
      <c r="AM45" s="29">
        <f t="shared" si="7"/>
        <v>0</v>
      </c>
      <c r="AN45" s="58"/>
      <c r="AO45" s="61"/>
      <c r="AP45" s="45"/>
    </row>
    <row r="46" spans="1:42" ht="17" thickBot="1" x14ac:dyDescent="0.25">
      <c r="A46" s="72" t="str">
        <f t="shared" si="8"/>
        <v/>
      </c>
      <c r="B46" s="93"/>
      <c r="C46" s="1"/>
      <c r="D46" s="1"/>
      <c r="E46" s="22"/>
      <c r="F46" s="23"/>
      <c r="G46" s="36"/>
      <c r="H46" s="24"/>
      <c r="I46" s="8"/>
      <c r="J46" s="11" t="str">
        <f t="shared" si="9"/>
        <v/>
      </c>
      <c r="K46" s="38"/>
      <c r="L46" s="29"/>
      <c r="M46" s="29"/>
      <c r="N46" s="30"/>
      <c r="O46" s="30"/>
      <c r="P46" s="30"/>
      <c r="Q46" s="31"/>
      <c r="R46" s="8"/>
      <c r="S46" s="9" t="str">
        <f t="shared" si="6"/>
        <v/>
      </c>
      <c r="T46" s="41"/>
      <c r="U46" s="34"/>
      <c r="V46" s="29"/>
      <c r="W46" s="29"/>
      <c r="X46" s="29"/>
      <c r="Y46" s="29"/>
      <c r="Z46" s="70"/>
      <c r="AA46" s="65">
        <f>K46*'Source Codes'!$D$3+'GA List'!T46*'Source Codes'!$D$3+'GA List'!L46+'GA List'!N46+'GA List'!P46+'GA List'!U46+'GA List'!W46+'GA List'!Y46</f>
        <v>0</v>
      </c>
      <c r="AB46" s="44">
        <f>K46*I46*'Source Codes'!$F$3+'GA List'!T46*'GA List'!R46*'Source Codes'!$F$3+'GA List'!M46+'GA List'!O46+'GA List'!Q46+'GA List'!V46+'GA List'!X46+'GA List'!Z46</f>
        <v>0</v>
      </c>
      <c r="AC46" s="130">
        <f>(I46+R46)*'Source Codes'!$F$3-'GA List'!AB46</f>
        <v>0</v>
      </c>
      <c r="AD46" s="134"/>
      <c r="AE46" s="141"/>
      <c r="AF46" s="34">
        <f>(K46+T46)*'Source Codes'!$D$3</f>
        <v>0</v>
      </c>
      <c r="AG46" s="44">
        <f>(K46*I46+T46*R46)*'Source Codes'!$F$3</f>
        <v>0</v>
      </c>
      <c r="AH46" s="44">
        <f t="shared" si="1"/>
        <v>0</v>
      </c>
      <c r="AI46" s="44">
        <f t="shared" si="2"/>
        <v>0</v>
      </c>
      <c r="AJ46" s="44">
        <f t="shared" si="3"/>
        <v>0</v>
      </c>
      <c r="AK46" s="44">
        <f t="shared" si="4"/>
        <v>0</v>
      </c>
      <c r="AL46" s="44">
        <f t="shared" si="5"/>
        <v>0</v>
      </c>
      <c r="AM46" s="29">
        <f t="shared" si="7"/>
        <v>0</v>
      </c>
      <c r="AN46" s="58"/>
      <c r="AO46" s="61"/>
      <c r="AP46" s="45"/>
    </row>
    <row r="47" spans="1:42" ht="17" thickBot="1" x14ac:dyDescent="0.25">
      <c r="A47" s="72" t="str">
        <f t="shared" si="8"/>
        <v/>
      </c>
      <c r="B47" s="93"/>
      <c r="C47" s="1"/>
      <c r="D47" s="1"/>
      <c r="E47" s="22"/>
      <c r="F47" s="23"/>
      <c r="G47" s="36"/>
      <c r="H47" s="24"/>
      <c r="I47" s="8"/>
      <c r="J47" s="11" t="str">
        <f t="shared" si="9"/>
        <v/>
      </c>
      <c r="K47" s="38"/>
      <c r="L47" s="29"/>
      <c r="M47" s="29"/>
      <c r="N47" s="30"/>
      <c r="O47" s="30"/>
      <c r="P47" s="30"/>
      <c r="Q47" s="31"/>
      <c r="R47" s="8"/>
      <c r="S47" s="9" t="str">
        <f t="shared" si="6"/>
        <v/>
      </c>
      <c r="T47" s="41"/>
      <c r="U47" s="34"/>
      <c r="V47" s="29"/>
      <c r="W47" s="29"/>
      <c r="X47" s="29"/>
      <c r="Y47" s="29"/>
      <c r="Z47" s="70"/>
      <c r="AA47" s="65">
        <f>K47*'Source Codes'!$D$3+'GA List'!T47*'Source Codes'!$D$3+'GA List'!L47+'GA List'!N47+'GA List'!P47+'GA List'!U47+'GA List'!W47+'GA List'!Y47</f>
        <v>0</v>
      </c>
      <c r="AB47" s="44">
        <f>K47*I47*'Source Codes'!$F$3+'GA List'!T47*'GA List'!R47*'Source Codes'!$F$3+'GA List'!M47+'GA List'!O47+'GA List'!Q47+'GA List'!V47+'GA List'!X47+'GA List'!Z47</f>
        <v>0</v>
      </c>
      <c r="AC47" s="130">
        <f>(I47+R47)*'Source Codes'!$F$3-'GA List'!AB47</f>
        <v>0</v>
      </c>
      <c r="AD47" s="134"/>
      <c r="AE47" s="141"/>
      <c r="AF47" s="34">
        <f>(K47+T47)*'Source Codes'!$D$3</f>
        <v>0</v>
      </c>
      <c r="AG47" s="44">
        <f>(K47*I47+T47*R47)*'Source Codes'!$F$3</f>
        <v>0</v>
      </c>
      <c r="AH47" s="44">
        <f t="shared" si="1"/>
        <v>0</v>
      </c>
      <c r="AI47" s="44">
        <f t="shared" si="2"/>
        <v>0</v>
      </c>
      <c r="AJ47" s="44">
        <f t="shared" si="3"/>
        <v>0</v>
      </c>
      <c r="AK47" s="44">
        <f t="shared" si="4"/>
        <v>0</v>
      </c>
      <c r="AL47" s="44">
        <f t="shared" si="5"/>
        <v>0</v>
      </c>
      <c r="AM47" s="29">
        <f t="shared" si="7"/>
        <v>0</v>
      </c>
      <c r="AN47" s="58"/>
      <c r="AO47" s="61"/>
      <c r="AP47" s="45"/>
    </row>
    <row r="48" spans="1:42" ht="17" thickBot="1" x14ac:dyDescent="0.25">
      <c r="A48" s="72" t="str">
        <f t="shared" si="8"/>
        <v/>
      </c>
      <c r="B48" s="93"/>
      <c r="C48" s="1"/>
      <c r="D48" s="1"/>
      <c r="E48" s="22"/>
      <c r="F48" s="23"/>
      <c r="G48" s="36"/>
      <c r="H48" s="24"/>
      <c r="I48" s="8"/>
      <c r="J48" s="11" t="str">
        <f t="shared" si="9"/>
        <v/>
      </c>
      <c r="K48" s="38"/>
      <c r="L48" s="29"/>
      <c r="M48" s="29"/>
      <c r="N48" s="30"/>
      <c r="O48" s="30"/>
      <c r="P48" s="30"/>
      <c r="Q48" s="31"/>
      <c r="R48" s="8"/>
      <c r="S48" s="9" t="str">
        <f t="shared" si="6"/>
        <v/>
      </c>
      <c r="T48" s="41"/>
      <c r="U48" s="34"/>
      <c r="V48" s="29"/>
      <c r="W48" s="29"/>
      <c r="X48" s="29"/>
      <c r="Y48" s="29"/>
      <c r="Z48" s="70"/>
      <c r="AA48" s="65">
        <f>K48*'Source Codes'!$D$3+'GA List'!T48*'Source Codes'!$D$3+'GA List'!L48+'GA List'!N48+'GA List'!P48+'GA List'!U48+'GA List'!W48+'GA List'!Y48</f>
        <v>0</v>
      </c>
      <c r="AB48" s="44">
        <f>K48*I48*'Source Codes'!$F$3+'GA List'!T48*'GA List'!R48*'Source Codes'!$F$3+'GA List'!M48+'GA List'!O48+'GA List'!Q48+'GA List'!V48+'GA List'!X48+'GA List'!Z48</f>
        <v>0</v>
      </c>
      <c r="AC48" s="130">
        <f>(I48+R48)*'Source Codes'!$F$3-'GA List'!AB48</f>
        <v>0</v>
      </c>
      <c r="AD48" s="134"/>
      <c r="AE48" s="141"/>
      <c r="AF48" s="34">
        <f>(K48+T48)*'Source Codes'!$D$3</f>
        <v>0</v>
      </c>
      <c r="AG48" s="44">
        <f>(K48*I48+T48*R48)*'Source Codes'!$F$3</f>
        <v>0</v>
      </c>
      <c r="AH48" s="44">
        <f t="shared" si="1"/>
        <v>0</v>
      </c>
      <c r="AI48" s="44">
        <f t="shared" si="2"/>
        <v>0</v>
      </c>
      <c r="AJ48" s="44">
        <f t="shared" si="3"/>
        <v>0</v>
      </c>
      <c r="AK48" s="44">
        <f t="shared" si="4"/>
        <v>0</v>
      </c>
      <c r="AL48" s="44">
        <f t="shared" si="5"/>
        <v>0</v>
      </c>
      <c r="AM48" s="29">
        <f t="shared" si="7"/>
        <v>0</v>
      </c>
      <c r="AN48" s="58"/>
      <c r="AO48" s="61"/>
      <c r="AP48" s="45"/>
    </row>
    <row r="49" spans="1:42" ht="17" thickBot="1" x14ac:dyDescent="0.25">
      <c r="A49" s="72" t="str">
        <f t="shared" si="8"/>
        <v/>
      </c>
      <c r="B49" s="93"/>
      <c r="C49" s="1"/>
      <c r="D49" s="1"/>
      <c r="E49" s="22"/>
      <c r="F49" s="23"/>
      <c r="G49" s="36"/>
      <c r="H49" s="24"/>
      <c r="I49" s="8"/>
      <c r="J49" s="11" t="str">
        <f t="shared" si="9"/>
        <v/>
      </c>
      <c r="K49" s="38"/>
      <c r="L49" s="29"/>
      <c r="M49" s="29"/>
      <c r="N49" s="30"/>
      <c r="O49" s="30"/>
      <c r="P49" s="30"/>
      <c r="Q49" s="31"/>
      <c r="R49" s="8"/>
      <c r="S49" s="9" t="str">
        <f t="shared" si="6"/>
        <v/>
      </c>
      <c r="T49" s="41"/>
      <c r="U49" s="34"/>
      <c r="V49" s="29"/>
      <c r="W49" s="29"/>
      <c r="X49" s="29"/>
      <c r="Y49" s="29"/>
      <c r="Z49" s="70"/>
      <c r="AA49" s="65">
        <f>K49*'Source Codes'!$D$3+'GA List'!T49*'Source Codes'!$D$3+'GA List'!L49+'GA List'!N49+'GA List'!P49+'GA List'!U49+'GA List'!W49+'GA List'!Y49</f>
        <v>0</v>
      </c>
      <c r="AB49" s="44">
        <f>K49*I49*'Source Codes'!$F$3+'GA List'!T49*'GA List'!R49*'Source Codes'!$F$3+'GA List'!M49+'GA List'!O49+'GA List'!Q49+'GA List'!V49+'GA List'!X49+'GA List'!Z49</f>
        <v>0</v>
      </c>
      <c r="AC49" s="130">
        <f>(I49+R49)*'Source Codes'!$F$3-'GA List'!AB49</f>
        <v>0</v>
      </c>
      <c r="AD49" s="134"/>
      <c r="AE49" s="141"/>
      <c r="AF49" s="34">
        <f>(K49+T49)*'Source Codes'!$D$3</f>
        <v>0</v>
      </c>
      <c r="AG49" s="44">
        <f>(K49*I49+T49*R49)*'Source Codes'!$F$3</f>
        <v>0</v>
      </c>
      <c r="AH49" s="44">
        <f t="shared" si="1"/>
        <v>0</v>
      </c>
      <c r="AI49" s="44">
        <f t="shared" si="2"/>
        <v>0</v>
      </c>
      <c r="AJ49" s="44">
        <f t="shared" si="3"/>
        <v>0</v>
      </c>
      <c r="AK49" s="44">
        <f t="shared" si="4"/>
        <v>0</v>
      </c>
      <c r="AL49" s="44">
        <f t="shared" si="5"/>
        <v>0</v>
      </c>
      <c r="AM49" s="29">
        <f t="shared" si="7"/>
        <v>0</v>
      </c>
      <c r="AN49" s="58"/>
      <c r="AO49" s="61"/>
      <c r="AP49" s="45"/>
    </row>
    <row r="50" spans="1:42" ht="17" thickBot="1" x14ac:dyDescent="0.25">
      <c r="A50" s="72" t="str">
        <f t="shared" si="8"/>
        <v/>
      </c>
      <c r="B50" s="93"/>
      <c r="C50" s="1"/>
      <c r="D50" s="1"/>
      <c r="E50" s="22"/>
      <c r="F50" s="23"/>
      <c r="G50" s="36"/>
      <c r="H50" s="24"/>
      <c r="I50" s="8"/>
      <c r="J50" s="11" t="str">
        <f t="shared" si="9"/>
        <v/>
      </c>
      <c r="K50" s="38"/>
      <c r="L50" s="29"/>
      <c r="M50" s="29"/>
      <c r="N50" s="30"/>
      <c r="O50" s="30"/>
      <c r="P50" s="30"/>
      <c r="Q50" s="31"/>
      <c r="R50" s="8"/>
      <c r="S50" s="9" t="str">
        <f t="shared" si="6"/>
        <v/>
      </c>
      <c r="T50" s="41"/>
      <c r="U50" s="34"/>
      <c r="V50" s="29"/>
      <c r="W50" s="29"/>
      <c r="X50" s="29"/>
      <c r="Y50" s="29"/>
      <c r="Z50" s="70"/>
      <c r="AA50" s="65">
        <f>K50*'Source Codes'!$D$3+'GA List'!T50*'Source Codes'!$D$3+'GA List'!L50+'GA List'!N50+'GA List'!P50+'GA List'!U50+'GA List'!W50+'GA List'!Y50</f>
        <v>0</v>
      </c>
      <c r="AB50" s="44">
        <f>K50*I50*'Source Codes'!$F$3+'GA List'!T50*'GA List'!R50*'Source Codes'!$F$3+'GA List'!M50+'GA List'!O50+'GA List'!Q50+'GA List'!V50+'GA List'!X50+'GA List'!Z50</f>
        <v>0</v>
      </c>
      <c r="AC50" s="130">
        <f>(I50+R50)*'Source Codes'!$F$3-'GA List'!AB50</f>
        <v>0</v>
      </c>
      <c r="AD50" s="134"/>
      <c r="AE50" s="141"/>
      <c r="AF50" s="34">
        <f>(K50+T50)*'Source Codes'!$D$3</f>
        <v>0</v>
      </c>
      <c r="AG50" s="44">
        <f>(K50*I50+T50*R50)*'Source Codes'!$F$3</f>
        <v>0</v>
      </c>
      <c r="AH50" s="44">
        <f t="shared" si="1"/>
        <v>0</v>
      </c>
      <c r="AI50" s="44">
        <f t="shared" si="2"/>
        <v>0</v>
      </c>
      <c r="AJ50" s="44">
        <f t="shared" si="3"/>
        <v>0</v>
      </c>
      <c r="AK50" s="44">
        <f t="shared" si="4"/>
        <v>0</v>
      </c>
      <c r="AL50" s="44">
        <f t="shared" si="5"/>
        <v>0</v>
      </c>
      <c r="AM50" s="29">
        <f t="shared" si="7"/>
        <v>0</v>
      </c>
      <c r="AN50" s="58"/>
      <c r="AO50" s="61"/>
      <c r="AP50" s="45"/>
    </row>
    <row r="51" spans="1:42" ht="17" thickBot="1" x14ac:dyDescent="0.25">
      <c r="A51" s="72" t="str">
        <f t="shared" si="8"/>
        <v/>
      </c>
      <c r="B51" s="93"/>
      <c r="C51" s="1"/>
      <c r="D51" s="1"/>
      <c r="E51" s="22"/>
      <c r="F51" s="23"/>
      <c r="G51" s="36"/>
      <c r="H51" s="24"/>
      <c r="I51" s="8"/>
      <c r="J51" s="11" t="str">
        <f t="shared" si="9"/>
        <v/>
      </c>
      <c r="K51" s="38"/>
      <c r="L51" s="29"/>
      <c r="M51" s="29"/>
      <c r="N51" s="30"/>
      <c r="O51" s="30"/>
      <c r="P51" s="30"/>
      <c r="Q51" s="31"/>
      <c r="R51" s="8"/>
      <c r="S51" s="9" t="str">
        <f t="shared" si="6"/>
        <v/>
      </c>
      <c r="T51" s="41"/>
      <c r="U51" s="34"/>
      <c r="V51" s="29"/>
      <c r="W51" s="29"/>
      <c r="X51" s="29"/>
      <c r="Y51" s="29"/>
      <c r="Z51" s="70"/>
      <c r="AA51" s="65">
        <f>K51*'Source Codes'!$D$3+'GA List'!T51*'Source Codes'!$D$3+'GA List'!L51+'GA List'!N51+'GA List'!P51+'GA List'!U51+'GA List'!W51+'GA List'!Y51</f>
        <v>0</v>
      </c>
      <c r="AB51" s="44">
        <f>K51*I51*'Source Codes'!$F$3+'GA List'!T51*'GA List'!R51*'Source Codes'!$F$3+'GA List'!M51+'GA List'!O51+'GA List'!Q51+'GA List'!V51+'GA List'!X51+'GA List'!Z51</f>
        <v>0</v>
      </c>
      <c r="AC51" s="130">
        <f>(I51+R51)*'Source Codes'!$F$3-'GA List'!AB51</f>
        <v>0</v>
      </c>
      <c r="AD51" s="134"/>
      <c r="AE51" s="141"/>
      <c r="AF51" s="34">
        <f>(K51+T51)*'Source Codes'!$D$3</f>
        <v>0</v>
      </c>
      <c r="AG51" s="44">
        <f>(K51*I51+T51*R51)*'Source Codes'!$F$3</f>
        <v>0</v>
      </c>
      <c r="AH51" s="44">
        <f t="shared" si="1"/>
        <v>0</v>
      </c>
      <c r="AI51" s="44">
        <f t="shared" si="2"/>
        <v>0</v>
      </c>
      <c r="AJ51" s="44">
        <f t="shared" si="3"/>
        <v>0</v>
      </c>
      <c r="AK51" s="44">
        <f t="shared" si="4"/>
        <v>0</v>
      </c>
      <c r="AL51" s="44">
        <f t="shared" si="5"/>
        <v>0</v>
      </c>
      <c r="AM51" s="29">
        <f t="shared" si="7"/>
        <v>0</v>
      </c>
      <c r="AN51" s="58"/>
      <c r="AO51" s="61"/>
      <c r="AP51" s="45"/>
    </row>
    <row r="52" spans="1:42" ht="17" thickBot="1" x14ac:dyDescent="0.25">
      <c r="A52" s="72" t="str">
        <f t="shared" si="8"/>
        <v/>
      </c>
      <c r="B52" s="93"/>
      <c r="C52" s="1"/>
      <c r="D52" s="1"/>
      <c r="E52" s="22"/>
      <c r="F52" s="23"/>
      <c r="G52" s="36"/>
      <c r="H52" s="24"/>
      <c r="I52" s="8"/>
      <c r="J52" s="11" t="str">
        <f t="shared" si="9"/>
        <v/>
      </c>
      <c r="K52" s="38"/>
      <c r="L52" s="29"/>
      <c r="M52" s="29"/>
      <c r="N52" s="30"/>
      <c r="O52" s="30"/>
      <c r="P52" s="30"/>
      <c r="Q52" s="31"/>
      <c r="R52" s="8"/>
      <c r="S52" s="9" t="str">
        <f t="shared" si="6"/>
        <v/>
      </c>
      <c r="T52" s="41"/>
      <c r="U52" s="34"/>
      <c r="V52" s="29"/>
      <c r="W52" s="29"/>
      <c r="X52" s="29"/>
      <c r="Y52" s="29"/>
      <c r="Z52" s="70"/>
      <c r="AA52" s="65">
        <f>K52*'Source Codes'!$D$3+'GA List'!T52*'Source Codes'!$D$3+'GA List'!L52+'GA List'!N52+'GA List'!P52+'GA List'!U52+'GA List'!W52+'GA List'!Y52</f>
        <v>0</v>
      </c>
      <c r="AB52" s="44">
        <f>K52*I52*'Source Codes'!$F$3+'GA List'!T52*'GA List'!R52*'Source Codes'!$F$3+'GA List'!M52+'GA List'!O52+'GA List'!Q52+'GA List'!V52+'GA List'!X52+'GA List'!Z52</f>
        <v>0</v>
      </c>
      <c r="AC52" s="130">
        <f>(I52+R52)*'Source Codes'!$F$3-'GA List'!AB52</f>
        <v>0</v>
      </c>
      <c r="AD52" s="134"/>
      <c r="AE52" s="141"/>
      <c r="AF52" s="34">
        <f>(K52+T52)*'Source Codes'!$D$3</f>
        <v>0</v>
      </c>
      <c r="AG52" s="44">
        <f>(K52*I52+T52*R52)*'Source Codes'!$F$3</f>
        <v>0</v>
      </c>
      <c r="AH52" s="44">
        <f t="shared" si="1"/>
        <v>0</v>
      </c>
      <c r="AI52" s="44">
        <f t="shared" si="2"/>
        <v>0</v>
      </c>
      <c r="AJ52" s="44">
        <f t="shared" si="3"/>
        <v>0</v>
      </c>
      <c r="AK52" s="44">
        <f t="shared" si="4"/>
        <v>0</v>
      </c>
      <c r="AL52" s="44">
        <f t="shared" si="5"/>
        <v>0</v>
      </c>
      <c r="AM52" s="29">
        <f t="shared" si="7"/>
        <v>0</v>
      </c>
      <c r="AN52" s="58"/>
      <c r="AO52" s="61"/>
      <c r="AP52" s="45"/>
    </row>
    <row r="53" spans="1:42" ht="17" thickBot="1" x14ac:dyDescent="0.25">
      <c r="A53" s="72" t="str">
        <f t="shared" si="8"/>
        <v/>
      </c>
      <c r="B53" s="93"/>
      <c r="C53" s="1"/>
      <c r="D53" s="1"/>
      <c r="E53" s="22"/>
      <c r="F53" s="23"/>
      <c r="G53" s="36"/>
      <c r="H53" s="24"/>
      <c r="I53" s="8"/>
      <c r="J53" s="11" t="str">
        <f t="shared" si="9"/>
        <v/>
      </c>
      <c r="K53" s="38"/>
      <c r="L53" s="29"/>
      <c r="M53" s="29"/>
      <c r="N53" s="30"/>
      <c r="O53" s="30"/>
      <c r="P53" s="30"/>
      <c r="Q53" s="31"/>
      <c r="R53" s="8"/>
      <c r="S53" s="9" t="str">
        <f t="shared" si="6"/>
        <v/>
      </c>
      <c r="T53" s="41"/>
      <c r="U53" s="34"/>
      <c r="V53" s="29"/>
      <c r="W53" s="29"/>
      <c r="X53" s="29"/>
      <c r="Y53" s="29"/>
      <c r="Z53" s="70"/>
      <c r="AA53" s="65">
        <f>K53*'Source Codes'!$D$3+'GA List'!T53*'Source Codes'!$D$3+'GA List'!L53+'GA List'!N53+'GA List'!P53+'GA List'!U53+'GA List'!W53+'GA List'!Y53</f>
        <v>0</v>
      </c>
      <c r="AB53" s="44">
        <f>K53*I53*'Source Codes'!$F$3+'GA List'!T53*'GA List'!R53*'Source Codes'!$F$3+'GA List'!M53+'GA List'!O53+'GA List'!Q53+'GA List'!V53+'GA List'!X53+'GA List'!Z53</f>
        <v>0</v>
      </c>
      <c r="AC53" s="130">
        <f>(I53+R53)*'Source Codes'!$F$3-'GA List'!AB53</f>
        <v>0</v>
      </c>
      <c r="AD53" s="134"/>
      <c r="AE53" s="141"/>
      <c r="AF53" s="34">
        <f>(K53+T53)*'Source Codes'!$D$3</f>
        <v>0</v>
      </c>
      <c r="AG53" s="44">
        <f>(K53*I53+T53*R53)*'Source Codes'!$F$3</f>
        <v>0</v>
      </c>
      <c r="AH53" s="44">
        <f t="shared" si="1"/>
        <v>0</v>
      </c>
      <c r="AI53" s="44">
        <f t="shared" si="2"/>
        <v>0</v>
      </c>
      <c r="AJ53" s="44">
        <f t="shared" si="3"/>
        <v>0</v>
      </c>
      <c r="AK53" s="44">
        <f t="shared" si="4"/>
        <v>0</v>
      </c>
      <c r="AL53" s="44">
        <f t="shared" si="5"/>
        <v>0</v>
      </c>
      <c r="AM53" s="29">
        <f t="shared" si="7"/>
        <v>0</v>
      </c>
      <c r="AN53" s="58"/>
      <c r="AO53" s="61"/>
      <c r="AP53" s="45"/>
    </row>
    <row r="54" spans="1:42" ht="17" thickBot="1" x14ac:dyDescent="0.25">
      <c r="A54" s="72" t="str">
        <f t="shared" si="8"/>
        <v/>
      </c>
      <c r="B54" s="93"/>
      <c r="C54" s="1"/>
      <c r="D54" s="1"/>
      <c r="E54" s="22"/>
      <c r="F54" s="23"/>
      <c r="G54" s="36"/>
      <c r="H54" s="24"/>
      <c r="I54" s="8"/>
      <c r="J54" s="11" t="str">
        <f t="shared" si="9"/>
        <v/>
      </c>
      <c r="K54" s="38"/>
      <c r="L54" s="29"/>
      <c r="M54" s="29"/>
      <c r="N54" s="30"/>
      <c r="O54" s="30"/>
      <c r="P54" s="30"/>
      <c r="Q54" s="31"/>
      <c r="R54" s="8"/>
      <c r="S54" s="9" t="str">
        <f t="shared" si="6"/>
        <v/>
      </c>
      <c r="T54" s="41"/>
      <c r="U54" s="34"/>
      <c r="V54" s="29"/>
      <c r="W54" s="29"/>
      <c r="X54" s="29"/>
      <c r="Y54" s="29"/>
      <c r="Z54" s="70"/>
      <c r="AA54" s="65">
        <f>K54*'Source Codes'!$D$3+'GA List'!T54*'Source Codes'!$D$3+'GA List'!L54+'GA List'!N54+'GA List'!P54+'GA List'!U54+'GA List'!W54+'GA List'!Y54</f>
        <v>0</v>
      </c>
      <c r="AB54" s="44">
        <f>K54*I54*'Source Codes'!$F$3+'GA List'!T54*'GA List'!R54*'Source Codes'!$F$3+'GA List'!M54+'GA List'!O54+'GA List'!Q54+'GA List'!V54+'GA List'!X54+'GA List'!Z54</f>
        <v>0</v>
      </c>
      <c r="AC54" s="130">
        <f>(I54+R54)*'Source Codes'!$F$3-'GA List'!AB54</f>
        <v>0</v>
      </c>
      <c r="AD54" s="134"/>
      <c r="AE54" s="141"/>
      <c r="AF54" s="34">
        <f>(K54+T54)*'Source Codes'!$D$3</f>
        <v>0</v>
      </c>
      <c r="AG54" s="44">
        <f>(K54*I54+T54*R54)*'Source Codes'!$F$3</f>
        <v>0</v>
      </c>
      <c r="AH54" s="44">
        <f t="shared" si="1"/>
        <v>0</v>
      </c>
      <c r="AI54" s="44">
        <f t="shared" si="2"/>
        <v>0</v>
      </c>
      <c r="AJ54" s="44">
        <f t="shared" si="3"/>
        <v>0</v>
      </c>
      <c r="AK54" s="44">
        <f t="shared" si="4"/>
        <v>0</v>
      </c>
      <c r="AL54" s="44">
        <f t="shared" si="5"/>
        <v>0</v>
      </c>
      <c r="AM54" s="29">
        <f t="shared" si="7"/>
        <v>0</v>
      </c>
      <c r="AN54" s="58"/>
      <c r="AO54" s="61"/>
      <c r="AP54" s="45"/>
    </row>
    <row r="55" spans="1:42" ht="17" thickBot="1" x14ac:dyDescent="0.25">
      <c r="A55" s="72" t="str">
        <f t="shared" si="8"/>
        <v/>
      </c>
      <c r="B55" s="93"/>
      <c r="C55" s="1"/>
      <c r="D55" s="1"/>
      <c r="E55" s="22"/>
      <c r="F55" s="23"/>
      <c r="G55" s="36"/>
      <c r="H55" s="24"/>
      <c r="I55" s="8"/>
      <c r="J55" s="11" t="str">
        <f t="shared" si="9"/>
        <v/>
      </c>
      <c r="K55" s="38"/>
      <c r="L55" s="29"/>
      <c r="M55" s="29"/>
      <c r="N55" s="30"/>
      <c r="O55" s="30"/>
      <c r="P55" s="30"/>
      <c r="Q55" s="31"/>
      <c r="R55" s="8"/>
      <c r="S55" s="9" t="str">
        <f t="shared" si="6"/>
        <v/>
      </c>
      <c r="T55" s="41"/>
      <c r="U55" s="34"/>
      <c r="V55" s="29"/>
      <c r="W55" s="29"/>
      <c r="X55" s="29"/>
      <c r="Y55" s="29"/>
      <c r="Z55" s="70"/>
      <c r="AA55" s="65">
        <f>K55*'Source Codes'!$D$3+'GA List'!T55*'Source Codes'!$D$3+'GA List'!L55+'GA List'!N55+'GA List'!P55+'GA List'!U55+'GA List'!W55+'GA List'!Y55</f>
        <v>0</v>
      </c>
      <c r="AB55" s="44">
        <f>K55*I55*'Source Codes'!$F$3+'GA List'!T55*'GA List'!R55*'Source Codes'!$F$3+'GA List'!M55+'GA List'!O55+'GA List'!Q55+'GA List'!V55+'GA List'!X55+'GA List'!Z55</f>
        <v>0</v>
      </c>
      <c r="AC55" s="130">
        <f>(I55+R55)*'Source Codes'!$F$3-'GA List'!AB55</f>
        <v>0</v>
      </c>
      <c r="AD55" s="134"/>
      <c r="AE55" s="141"/>
      <c r="AF55" s="34">
        <f>(K55+T55)*'Source Codes'!$D$3</f>
        <v>0</v>
      </c>
      <c r="AG55" s="44">
        <f>(K55*I55+T55*R55)*'Source Codes'!$F$3</f>
        <v>0</v>
      </c>
      <c r="AH55" s="44">
        <f t="shared" si="1"/>
        <v>0</v>
      </c>
      <c r="AI55" s="44">
        <f t="shared" si="2"/>
        <v>0</v>
      </c>
      <c r="AJ55" s="44">
        <f t="shared" si="3"/>
        <v>0</v>
      </c>
      <c r="AK55" s="44">
        <f t="shared" si="4"/>
        <v>0</v>
      </c>
      <c r="AL55" s="44">
        <f t="shared" si="5"/>
        <v>0</v>
      </c>
      <c r="AM55" s="29">
        <f t="shared" si="7"/>
        <v>0</v>
      </c>
      <c r="AN55" s="58"/>
      <c r="AO55" s="61"/>
      <c r="AP55" s="45"/>
    </row>
    <row r="56" spans="1:42" ht="17" thickBot="1" x14ac:dyDescent="0.25">
      <c r="A56" s="72" t="str">
        <f t="shared" si="8"/>
        <v/>
      </c>
      <c r="B56" s="93"/>
      <c r="C56" s="1"/>
      <c r="D56" s="1"/>
      <c r="E56" s="22"/>
      <c r="F56" s="23"/>
      <c r="G56" s="36"/>
      <c r="H56" s="24"/>
      <c r="I56" s="8"/>
      <c r="J56" s="11" t="str">
        <f t="shared" si="9"/>
        <v/>
      </c>
      <c r="K56" s="38"/>
      <c r="L56" s="29"/>
      <c r="M56" s="29"/>
      <c r="N56" s="30"/>
      <c r="O56" s="30"/>
      <c r="P56" s="30"/>
      <c r="Q56" s="31"/>
      <c r="R56" s="8"/>
      <c r="S56" s="11" t="str">
        <f t="shared" si="6"/>
        <v/>
      </c>
      <c r="T56" s="41"/>
      <c r="U56" s="34"/>
      <c r="V56" s="29"/>
      <c r="W56" s="29"/>
      <c r="X56" s="29"/>
      <c r="Y56" s="29"/>
      <c r="Z56" s="70"/>
      <c r="AA56" s="65">
        <f>K56*'Source Codes'!$D$3+'GA List'!T56*'Source Codes'!$D$3+'GA List'!L56+'GA List'!N56+'GA List'!P56+'GA List'!U56+'GA List'!W56+'GA List'!Y56</f>
        <v>0</v>
      </c>
      <c r="AB56" s="44">
        <f>K56*I56*'Source Codes'!$F$3+'GA List'!T56*'GA List'!R56*'Source Codes'!$F$3+'GA List'!M56+'GA List'!O56+'GA List'!Q56+'GA List'!V56+'GA List'!X56+'GA List'!Z56</f>
        <v>0</v>
      </c>
      <c r="AC56" s="130">
        <f>(I56+R56)*'Source Codes'!$F$3-'GA List'!AB56</f>
        <v>0</v>
      </c>
      <c r="AD56" s="134"/>
      <c r="AE56" s="141"/>
      <c r="AF56" s="34">
        <f>(K56+T56)*'Source Codes'!$D$3</f>
        <v>0</v>
      </c>
      <c r="AG56" s="44">
        <f>(K56*I56+T56*R56)*'Source Codes'!$F$3</f>
        <v>0</v>
      </c>
      <c r="AH56" s="44">
        <f t="shared" si="1"/>
        <v>0</v>
      </c>
      <c r="AI56" s="44">
        <f t="shared" si="2"/>
        <v>0</v>
      </c>
      <c r="AJ56" s="44">
        <f t="shared" si="3"/>
        <v>0</v>
      </c>
      <c r="AK56" s="44">
        <f t="shared" si="4"/>
        <v>0</v>
      </c>
      <c r="AL56" s="44">
        <f t="shared" si="5"/>
        <v>0</v>
      </c>
      <c r="AM56" s="29">
        <f t="shared" si="7"/>
        <v>0</v>
      </c>
      <c r="AN56" s="58"/>
      <c r="AO56" s="61"/>
      <c r="AP56" s="45"/>
    </row>
    <row r="57" spans="1:42" ht="17" thickBot="1" x14ac:dyDescent="0.25">
      <c r="A57" s="72" t="str">
        <f t="shared" si="8"/>
        <v/>
      </c>
      <c r="B57" s="76"/>
      <c r="C57" s="77"/>
      <c r="D57" s="77"/>
      <c r="E57" s="78"/>
      <c r="F57" s="79"/>
      <c r="G57" s="80"/>
      <c r="H57" s="81"/>
      <c r="I57" s="82"/>
      <c r="J57" s="83" t="str">
        <f t="shared" si="9"/>
        <v/>
      </c>
      <c r="K57" s="84"/>
      <c r="L57" s="85"/>
      <c r="M57" s="85"/>
      <c r="N57" s="86"/>
      <c r="O57" s="86"/>
      <c r="P57" s="86"/>
      <c r="Q57" s="87"/>
      <c r="R57" s="82"/>
      <c r="S57" s="88" t="str">
        <f t="shared" si="6"/>
        <v/>
      </c>
      <c r="T57" s="89"/>
      <c r="U57" s="90"/>
      <c r="V57" s="85"/>
      <c r="W57" s="85"/>
      <c r="X57" s="85"/>
      <c r="Y57" s="85"/>
      <c r="Z57" s="71"/>
      <c r="AA57" s="66">
        <f>K57*'Source Codes'!$D$3+'GA List'!T57*'Source Codes'!$D$3+'GA List'!L57+'GA List'!N57+'GA List'!P57+'GA List'!U57+'GA List'!W57+'GA List'!Y57</f>
        <v>0</v>
      </c>
      <c r="AB57" s="46">
        <f>K57*I57*'Source Codes'!$F$3+'GA List'!T57*'GA List'!R57*'Source Codes'!$F$3+'GA List'!M57+'GA List'!O57+'GA List'!Q57+'GA List'!V57+'GA List'!X57+'GA List'!Z57</f>
        <v>0</v>
      </c>
      <c r="AC57" s="131">
        <f>(I57+R57)*'Source Codes'!$F$3-'GA List'!AB57</f>
        <v>0</v>
      </c>
      <c r="AD57" s="135"/>
      <c r="AE57" s="142"/>
      <c r="AF57" s="137">
        <f>(K57+T57)*'Source Codes'!$D$3</f>
        <v>0</v>
      </c>
      <c r="AG57" s="46">
        <f>(K57*I57+T57*R57)*'Source Codes'!$F$3</f>
        <v>0</v>
      </c>
      <c r="AH57" s="46">
        <f t="shared" si="1"/>
        <v>0</v>
      </c>
      <c r="AI57" s="46">
        <f t="shared" si="2"/>
        <v>0</v>
      </c>
      <c r="AJ57" s="46">
        <f t="shared" si="3"/>
        <v>0</v>
      </c>
      <c r="AK57" s="46">
        <f t="shared" si="4"/>
        <v>0</v>
      </c>
      <c r="AL57" s="46">
        <f t="shared" si="5"/>
        <v>0</v>
      </c>
      <c r="AM57" s="47">
        <f t="shared" si="7"/>
        <v>0</v>
      </c>
      <c r="AN57" s="59"/>
      <c r="AO57" s="62"/>
      <c r="AP57" s="48"/>
    </row>
    <row r="58" spans="1:42" ht="30" customHeight="1" thickTop="1" thickBot="1" x14ac:dyDescent="0.3">
      <c r="A58" s="52">
        <f>MAX(A8:A57)</f>
        <v>0</v>
      </c>
      <c r="B58" s="73" t="s">
        <v>66</v>
      </c>
      <c r="C58" s="74"/>
      <c r="D58" s="74"/>
      <c r="E58" s="74"/>
      <c r="F58" s="74"/>
      <c r="G58" s="74"/>
      <c r="H58" s="74"/>
      <c r="I58" s="74"/>
      <c r="J58" s="74"/>
      <c r="K58" s="75">
        <f>SUM(K8:K57)/2</f>
        <v>0</v>
      </c>
      <c r="L58" s="74"/>
      <c r="M58" s="74"/>
      <c r="N58" s="74"/>
      <c r="O58" s="74"/>
      <c r="P58" s="74"/>
      <c r="Q58" s="74"/>
      <c r="R58" s="74"/>
      <c r="S58" s="74"/>
      <c r="T58" s="75">
        <f>SUM(T8:T57)/2</f>
        <v>0</v>
      </c>
      <c r="U58" s="67"/>
      <c r="V58" s="67"/>
      <c r="W58" s="67"/>
      <c r="X58" s="67"/>
      <c r="Y58" s="67"/>
      <c r="Z58" s="67"/>
      <c r="AA58" s="51">
        <f>SUM(AA8:AA57)</f>
        <v>0</v>
      </c>
      <c r="AB58" s="51">
        <f t="shared" ref="AB58:AC58" si="10">SUM(AB8:AB57)</f>
        <v>0</v>
      </c>
      <c r="AC58" s="51">
        <f t="shared" si="10"/>
        <v>0</v>
      </c>
      <c r="AD58" s="51"/>
      <c r="AE58" s="49"/>
      <c r="AF58" s="51">
        <f>SUM(AF8:AF57)</f>
        <v>0</v>
      </c>
      <c r="AG58" s="51">
        <f t="shared" ref="AG58:AM58" si="11">SUM(AG8:AG57)</f>
        <v>0</v>
      </c>
      <c r="AH58" s="51">
        <f t="shared" si="11"/>
        <v>0</v>
      </c>
      <c r="AI58" s="51">
        <f t="shared" si="11"/>
        <v>0</v>
      </c>
      <c r="AJ58" s="51">
        <f t="shared" si="11"/>
        <v>0</v>
      </c>
      <c r="AK58" s="51">
        <f t="shared" si="11"/>
        <v>0</v>
      </c>
      <c r="AL58" s="51">
        <f t="shared" si="11"/>
        <v>0</v>
      </c>
      <c r="AM58" s="51">
        <f t="shared" si="11"/>
        <v>0</v>
      </c>
      <c r="AN58" s="56"/>
      <c r="AO58" s="56"/>
      <c r="AP58" s="50"/>
    </row>
    <row r="59" spans="1:42" ht="18" thickTop="1" thickBot="1" x14ac:dyDescent="0.25"/>
    <row r="60" spans="1:42" ht="30" customHeight="1" thickTop="1" thickBot="1" x14ac:dyDescent="0.3">
      <c r="M60" s="53" t="s">
        <v>68</v>
      </c>
      <c r="N60" s="53"/>
      <c r="O60" s="54"/>
      <c r="P60" s="55">
        <f>(K58+T58)</f>
        <v>0</v>
      </c>
    </row>
    <row r="61" spans="1:42" ht="30" customHeight="1" thickTop="1" thickBot="1" x14ac:dyDescent="0.3">
      <c r="M61" s="53" t="s">
        <v>69</v>
      </c>
      <c r="N61" s="53"/>
      <c r="O61" s="54"/>
      <c r="P61" s="55">
        <f>F2-P60</f>
        <v>0</v>
      </c>
    </row>
    <row r="62" spans="1:42" ht="17" thickTop="1" x14ac:dyDescent="0.2"/>
  </sheetData>
  <mergeCells count="8">
    <mergeCell ref="AJ1:AM1"/>
    <mergeCell ref="B4:Z4"/>
    <mergeCell ref="F2:G2"/>
    <mergeCell ref="E1:H1"/>
    <mergeCell ref="K1:M1"/>
    <mergeCell ref="X1:Z1"/>
    <mergeCell ref="AD4:AE4"/>
    <mergeCell ref="AF4:AP4"/>
  </mergeCells>
  <conditionalFormatting sqref="D6:D57">
    <cfRule type="cellIs" dxfId="9" priority="14" operator="between">
      <formula>1</formula>
      <formula>799999999</formula>
    </cfRule>
    <cfRule type="cellIs" dxfId="8" priority="15" operator="greaterThan">
      <formula>899999999</formula>
    </cfRule>
  </conditionalFormatting>
  <conditionalFormatting sqref="I6:I57">
    <cfRule type="cellIs" dxfId="7" priority="1" operator="between">
      <formula>0.04</formula>
      <formula>9.509</formula>
    </cfRule>
    <cfRule type="cellIs" dxfId="6" priority="2" operator="between">
      <formula>9.51</formula>
      <formula>12.09</formula>
    </cfRule>
    <cfRule type="cellIs" dxfId="5" priority="3" operator="greaterThan">
      <formula>12.1</formula>
    </cfRule>
  </conditionalFormatting>
  <conditionalFormatting sqref="P61">
    <cfRule type="cellIs" dxfId="4" priority="13" operator="lessThan">
      <formula>0</formula>
    </cfRule>
  </conditionalFormatting>
  <conditionalFormatting sqref="R6:R57">
    <cfRule type="cellIs" dxfId="3" priority="4" operator="between">
      <formula>0.04</formula>
      <formula>9.509</formula>
    </cfRule>
    <cfRule type="cellIs" dxfId="2" priority="5" operator="between">
      <formula>9.51</formula>
      <formula>12.09</formula>
    </cfRule>
    <cfRule type="cellIs" dxfId="1" priority="6" operator="greaterThan">
      <formula>12.1</formula>
    </cfRule>
  </conditionalFormatting>
  <conditionalFormatting sqref="AC6:AC57">
    <cfRule type="cellIs" dxfId="0" priority="16" operator="greaterThan">
      <formula>250</formula>
    </cfRule>
  </conditionalFormatting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195CD673-6ED1-3E41-BE02-59C1522170CA}">
          <x14:formula1>
            <xm:f>'Source Codes'!$A$3:$A$6</xm:f>
          </x14:formula1>
          <xm:sqref>S6:S57 H6:H60 J6:J57</xm:sqref>
        </x14:dataValidation>
        <x14:dataValidation type="list" allowBlank="1" showInputMessage="1" showErrorMessage="1" xr:uid="{BBB28080-0A96-5548-B7E5-49BFC995D62C}">
          <x14:formula1>
            <xm:f>'Source Codes'!$K$3:$K$6</xm:f>
          </x14:formula1>
          <xm:sqref>G6:G57</xm:sqref>
        </x14:dataValidation>
        <x14:dataValidation type="list" allowBlank="1" showInputMessage="1" showErrorMessage="1" xr:uid="{92215787-4208-6A49-B9E6-B8C0B4EDB0D7}">
          <x14:formula1>
            <xm:f>'Source Codes'!$C$3:$C$7</xm:f>
          </x14:formula1>
          <xm:sqref>T6:T57 K6:K57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FC6D59-F44E-234F-966A-22CCC39FF733}">
  <dimension ref="A1:K7"/>
  <sheetViews>
    <sheetView workbookViewId="0">
      <selection activeCell="D6" sqref="D6"/>
    </sheetView>
  </sheetViews>
  <sheetFormatPr baseColWidth="10" defaultRowHeight="16" x14ac:dyDescent="0.2"/>
  <sheetData>
    <row r="1" spans="1:11" x14ac:dyDescent="0.2">
      <c r="A1" t="s">
        <v>31</v>
      </c>
      <c r="C1" t="s">
        <v>32</v>
      </c>
      <c r="D1" t="s">
        <v>33</v>
      </c>
      <c r="F1" t="s">
        <v>34</v>
      </c>
      <c r="H1" t="s">
        <v>50</v>
      </c>
      <c r="I1" t="s">
        <v>51</v>
      </c>
      <c r="K1" t="s">
        <v>55</v>
      </c>
    </row>
    <row r="3" spans="1:11" x14ac:dyDescent="0.2">
      <c r="A3" t="s">
        <v>2</v>
      </c>
      <c r="C3" s="39">
        <v>1</v>
      </c>
      <c r="D3" s="18">
        <v>5000</v>
      </c>
      <c r="F3" s="18">
        <v>607</v>
      </c>
      <c r="H3">
        <v>9.1</v>
      </c>
      <c r="I3">
        <v>9.5000099999999996</v>
      </c>
      <c r="K3" t="s">
        <v>56</v>
      </c>
    </row>
    <row r="4" spans="1:11" x14ac:dyDescent="0.2">
      <c r="A4" t="s">
        <v>3</v>
      </c>
      <c r="C4" s="39">
        <v>0.75</v>
      </c>
      <c r="D4" s="18">
        <v>2500</v>
      </c>
      <c r="K4" t="s">
        <v>57</v>
      </c>
    </row>
    <row r="5" spans="1:11" x14ac:dyDescent="0.2">
      <c r="A5" t="s">
        <v>4</v>
      </c>
      <c r="C5" s="39">
        <v>0.5</v>
      </c>
      <c r="D5" s="18">
        <v>1250</v>
      </c>
      <c r="K5" t="s">
        <v>58</v>
      </c>
    </row>
    <row r="6" spans="1:11" x14ac:dyDescent="0.2">
      <c r="A6" t="s">
        <v>5</v>
      </c>
      <c r="C6" s="39">
        <v>0.25</v>
      </c>
      <c r="D6" s="18">
        <v>0</v>
      </c>
      <c r="K6" t="s">
        <v>59</v>
      </c>
    </row>
    <row r="7" spans="1:11" x14ac:dyDescent="0.2">
      <c r="C7" s="39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GA List</vt:lpstr>
      <vt:lpstr>Source Codes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Brown, David</dc:creator>
  <cp:lastModifiedBy>Brown, David</cp:lastModifiedBy>
  <dcterms:created xsi:type="dcterms:W3CDTF">2025-03-11T20:49:29Z</dcterms:created>
  <dcterms:modified xsi:type="dcterms:W3CDTF">2025-07-11T12:45:27Z</dcterms:modified>
</cp:coreProperties>
</file>