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4400" windowHeight="8640" tabRatio="500"/>
  </bookViews>
  <sheets>
    <sheet name="FINAL" sheetId="11" r:id="rId1"/>
  </sheets>
  <definedNames>
    <definedName name="_xlnm._FilterDatabase" localSheetId="0" hidden="1">FINAL!$B$1:$B$559</definedName>
    <definedName name="_xlnm.Print_Titles" localSheetId="0">FINAL!$5:$8</definedName>
  </definedNames>
  <calcPr calcId="125725"/>
</workbook>
</file>

<file path=xl/calcChain.xml><?xml version="1.0" encoding="utf-8"?>
<calcChain xmlns="http://schemas.openxmlformats.org/spreadsheetml/2006/main">
  <c r="F293" i="11"/>
  <c r="F547"/>
  <c r="F537"/>
  <c r="F530"/>
  <c r="F524"/>
  <c r="F518"/>
  <c r="F513"/>
  <c r="F442"/>
  <c r="F429"/>
  <c r="F414"/>
  <c r="F398"/>
  <c r="F386"/>
  <c r="F378"/>
  <c r="F367"/>
  <c r="F338"/>
  <c r="F323"/>
  <c r="F316"/>
  <c r="F305"/>
  <c r="F277"/>
  <c r="F242"/>
  <c r="F232"/>
  <c r="F205"/>
  <c r="F182"/>
  <c r="F154"/>
  <c r="F116"/>
  <c r="F96"/>
  <c r="F81"/>
  <c r="F76"/>
  <c r="F68"/>
  <c r="F49"/>
  <c r="F43"/>
  <c r="F35"/>
  <c r="F245" l="1"/>
  <c r="F550"/>
  <c r="F307" l="1"/>
  <c r="F444"/>
  <c r="F553" s="1"/>
  <c r="F556" s="1"/>
</calcChain>
</file>

<file path=xl/sharedStrings.xml><?xml version="1.0" encoding="utf-8"?>
<sst xmlns="http://schemas.openxmlformats.org/spreadsheetml/2006/main" count="485" uniqueCount="473">
  <si>
    <t>Board of Regents</t>
  </si>
  <si>
    <t>President's Office</t>
  </si>
  <si>
    <t>President's Home</t>
  </si>
  <si>
    <t>President - CF</t>
  </si>
  <si>
    <t>Equal Opportunity/504/ADA Comp</t>
  </si>
  <si>
    <t>Institutional Acquisitions</t>
  </si>
  <si>
    <t>Budget</t>
  </si>
  <si>
    <t>Purchasing and Accounts Payable</t>
  </si>
  <si>
    <t>Bursar</t>
  </si>
  <si>
    <t>Classroom Improvements</t>
  </si>
  <si>
    <t>Provost/VP Academic Affairs</t>
  </si>
  <si>
    <t>Provost/VP Academic Affairs - CF</t>
  </si>
  <si>
    <t>F&amp;A - Academic Affairs</t>
  </si>
  <si>
    <t>AA - Provost</t>
  </si>
  <si>
    <t>Other General Academic Instruction</t>
  </si>
  <si>
    <t>Summer School</t>
  </si>
  <si>
    <t>Teaching &amp; Research Equipment</t>
  </si>
  <si>
    <t>Action Agenda Fund</t>
  </si>
  <si>
    <t>AA/PD - Academic Affairs</t>
  </si>
  <si>
    <t>Academic Quality</t>
  </si>
  <si>
    <t>Quality Enhancement Plan</t>
  </si>
  <si>
    <t>Student Civic Engagement</t>
  </si>
  <si>
    <t>American Democracy Project (ADP)</t>
  </si>
  <si>
    <t>AA - FaCET</t>
  </si>
  <si>
    <t>Student Publications</t>
  </si>
  <si>
    <t>College Heights Herald</t>
  </si>
  <si>
    <t>Talisman</t>
  </si>
  <si>
    <t>Institutional Research</t>
  </si>
  <si>
    <t>Scholar Apartments</t>
  </si>
  <si>
    <t>AA - Women's Studies</t>
  </si>
  <si>
    <t>Ed Leadership Doctoral Program</t>
  </si>
  <si>
    <t>Study Abroad - Field Experience</t>
  </si>
  <si>
    <t>Office of Internationalization</t>
  </si>
  <si>
    <t>Enrollment Management</t>
  </si>
  <si>
    <t>University College</t>
  </si>
  <si>
    <t>Commencement</t>
  </si>
  <si>
    <t>AA - Enrollment Management</t>
  </si>
  <si>
    <t>Learning Center</t>
  </si>
  <si>
    <t>Student Financial Assistance</t>
  </si>
  <si>
    <t>Scholarships - Institutional</t>
  </si>
  <si>
    <t>Registrar's Office</t>
  </si>
  <si>
    <t>Undergraduate Catalog</t>
  </si>
  <si>
    <t>Admissions Office</t>
  </si>
  <si>
    <t>Academic Transitions Program</t>
  </si>
  <si>
    <t>AA - ADA</t>
  </si>
  <si>
    <t>Small Business Accelerator</t>
  </si>
  <si>
    <t>Sponsored Programs</t>
  </si>
  <si>
    <t>F&amp;A - Sponsored Programs</t>
  </si>
  <si>
    <t>AA - Western Scholar</t>
  </si>
  <si>
    <t>F&amp;A - Incentive Fund</t>
  </si>
  <si>
    <t>F&amp;A - Intellectual Property</t>
  </si>
  <si>
    <t>Sponsored Programs - Instruction</t>
  </si>
  <si>
    <t>Sponsored Programs - Research</t>
  </si>
  <si>
    <t>Sponsored Programs - Public Service</t>
  </si>
  <si>
    <t>Faculty Research</t>
  </si>
  <si>
    <t>Dean Graduate Study</t>
  </si>
  <si>
    <t>Women's Studies Program</t>
  </si>
  <si>
    <t>Graduate Student Research</t>
  </si>
  <si>
    <t>Workshops - Budget</t>
  </si>
  <si>
    <t>Business Graduate Assistants</t>
  </si>
  <si>
    <t>Accounting</t>
  </si>
  <si>
    <t>Finance</t>
  </si>
  <si>
    <t>Economics</t>
  </si>
  <si>
    <t>Marketing</t>
  </si>
  <si>
    <t>Computer Information Systems</t>
  </si>
  <si>
    <t>Management</t>
  </si>
  <si>
    <t>Dean College of Education</t>
  </si>
  <si>
    <t>Education Graduate Assistants</t>
  </si>
  <si>
    <t>AA - Improve Teacher Preparation IV</t>
  </si>
  <si>
    <t>Ed. Admin., Leadership &amp; Research</t>
  </si>
  <si>
    <t>Psychology</t>
  </si>
  <si>
    <t>Psychology Clinic</t>
  </si>
  <si>
    <t>ASL Lab Program</t>
  </si>
  <si>
    <t>Center for Gifted Studies</t>
  </si>
  <si>
    <t>Teacher Services</t>
  </si>
  <si>
    <t>Military Science</t>
  </si>
  <si>
    <t>Child Care</t>
  </si>
  <si>
    <t>Center of Excellence</t>
  </si>
  <si>
    <t>Counseling and Student Affairs</t>
  </si>
  <si>
    <t>Kelly Autism Program</t>
  </si>
  <si>
    <t>Dean Potter College</t>
  </si>
  <si>
    <t>Potter College Graduate Assistants</t>
  </si>
  <si>
    <t>Potter College Student Support</t>
  </si>
  <si>
    <t>PD - Potter College</t>
  </si>
  <si>
    <t>Art</t>
  </si>
  <si>
    <t>AA - Art</t>
  </si>
  <si>
    <t>Communication</t>
  </si>
  <si>
    <t>Forensics - POD</t>
  </si>
  <si>
    <t>English</t>
  </si>
  <si>
    <t>Robert Penn Warren Journal</t>
  </si>
  <si>
    <t>Victorian Newsletter</t>
  </si>
  <si>
    <t>Modern Languages</t>
  </si>
  <si>
    <t>History</t>
  </si>
  <si>
    <t>Journalism &amp; Broadcasting</t>
  </si>
  <si>
    <t>21st Century Media - POD</t>
  </si>
  <si>
    <t>Image West Prof Services</t>
  </si>
  <si>
    <t>Student Radio</t>
  </si>
  <si>
    <t>Music</t>
  </si>
  <si>
    <t>AA - Music</t>
  </si>
  <si>
    <t>Music Dept. Concert and Performance</t>
  </si>
  <si>
    <t>Philosophy &amp; Religion</t>
  </si>
  <si>
    <t>Sociology</t>
  </si>
  <si>
    <t>Theatre &amp; Dance</t>
  </si>
  <si>
    <t>Western Players</t>
  </si>
  <si>
    <t>Play Production</t>
  </si>
  <si>
    <t>Political Science</t>
  </si>
  <si>
    <t>African American Studies</t>
  </si>
  <si>
    <t>AA - Government</t>
  </si>
  <si>
    <t>Folk Studies &amp; Anthropology</t>
  </si>
  <si>
    <t>Dean Ogden College</t>
  </si>
  <si>
    <t>Ogden College Graduate Assistants</t>
  </si>
  <si>
    <t>AA - Women in Science &amp; Engineering</t>
  </si>
  <si>
    <t>Agriculture</t>
  </si>
  <si>
    <t>Agriculture Mechanics</t>
  </si>
  <si>
    <t>Agricultural Exposition Center</t>
  </si>
  <si>
    <t>Farm</t>
  </si>
  <si>
    <t>Ag Student Group Activities</t>
  </si>
  <si>
    <t>Farm Maintenance</t>
  </si>
  <si>
    <t>Biology</t>
  </si>
  <si>
    <t>Chemistry</t>
  </si>
  <si>
    <t>Coal Science Center</t>
  </si>
  <si>
    <t>Geography &amp; Geology</t>
  </si>
  <si>
    <t>Architect &amp; Manufacturing Sciences</t>
  </si>
  <si>
    <t>AMS - Academic Excellence Projects</t>
  </si>
  <si>
    <t>Mathematics</t>
  </si>
  <si>
    <t>Physics &amp; Astronomy</t>
  </si>
  <si>
    <t>Hardin Planetarium</t>
  </si>
  <si>
    <t>Computer Science</t>
  </si>
  <si>
    <t>Engineering</t>
  </si>
  <si>
    <t>AA - Engineering</t>
  </si>
  <si>
    <t>Applied Research &amp; Technology - POD</t>
  </si>
  <si>
    <t>WATERS Lab</t>
  </si>
  <si>
    <t>Water Resource Prof Services</t>
  </si>
  <si>
    <t>Hoffman Institute - Prof Services</t>
  </si>
  <si>
    <t>Herd Assistance Prof Services</t>
  </si>
  <si>
    <t>Biotechnology Center Prof Services</t>
  </si>
  <si>
    <t>Biological Station Prof Services</t>
  </si>
  <si>
    <t>Combustion Lab Center Prof Services</t>
  </si>
  <si>
    <t>Cave &amp; Karst Center Prof Services</t>
  </si>
  <si>
    <t>Rural Health Institute</t>
  </si>
  <si>
    <t>Institute for Rural Health</t>
  </si>
  <si>
    <t>Scott Center Professional Services</t>
  </si>
  <si>
    <t>Consumer &amp; Family Sciences</t>
  </si>
  <si>
    <t>Hospitality Management Program</t>
  </si>
  <si>
    <t>Early Childhood Center (ECC)</t>
  </si>
  <si>
    <t>Early Childhood Center, CEC</t>
  </si>
  <si>
    <t>AA - American Humanics</t>
  </si>
  <si>
    <t>Center for Gerontology</t>
  </si>
  <si>
    <t>Clinical Education Complex (CEC)</t>
  </si>
  <si>
    <t>Public Health</t>
  </si>
  <si>
    <t>Social Work</t>
  </si>
  <si>
    <t>Allied Health - Dental Hygiene</t>
  </si>
  <si>
    <t>Dental Hygiene Student Material</t>
  </si>
  <si>
    <t>AA - Social Work</t>
  </si>
  <si>
    <t>Communication Disorders</t>
  </si>
  <si>
    <t>Healthcare Information Systems</t>
  </si>
  <si>
    <t>Rural Allied Health &amp; Nursing</t>
  </si>
  <si>
    <t>Libraries</t>
  </si>
  <si>
    <t>Library Technical Services</t>
  </si>
  <si>
    <t>Library Public Services</t>
  </si>
  <si>
    <t>Library Special Collections</t>
  </si>
  <si>
    <t>Kentucky Library &amp; Museum</t>
  </si>
  <si>
    <t>Extended Campus Library Operations</t>
  </si>
  <si>
    <t>Museum Store</t>
  </si>
  <si>
    <t>Health Sciences</t>
  </si>
  <si>
    <t>Liberal Arts &amp; Science</t>
  </si>
  <si>
    <t>VP for Information Technology</t>
  </si>
  <si>
    <t>Faculty Computer Replacement</t>
  </si>
  <si>
    <t>VP Information Technology - CF</t>
  </si>
  <si>
    <t>IT Capital Projects</t>
  </si>
  <si>
    <t>IT Help Desk Operations</t>
  </si>
  <si>
    <t>Communication/Broadcasting ETV Lab</t>
  </si>
  <si>
    <t>Public Radio Services</t>
  </si>
  <si>
    <t>FM Radio Network</t>
  </si>
  <si>
    <t>Educational Television Services</t>
  </si>
  <si>
    <t>ETV Proposed Programming</t>
  </si>
  <si>
    <t>Desktop Support</t>
  </si>
  <si>
    <t>Network and Computing Support</t>
  </si>
  <si>
    <t>Academic Technology</t>
  </si>
  <si>
    <t>Student Technology</t>
  </si>
  <si>
    <t>IT Academic Quality Support</t>
  </si>
  <si>
    <t>Academic Dept Computer Lab Support</t>
  </si>
  <si>
    <t>Admin. Systems and Applications</t>
  </si>
  <si>
    <t>VP Student Affairs</t>
  </si>
  <si>
    <t>VP Student Affairs - CF</t>
  </si>
  <si>
    <t>Police</t>
  </si>
  <si>
    <t>Human Resources</t>
  </si>
  <si>
    <t>Parking Services</t>
  </si>
  <si>
    <t>Health Services</t>
  </si>
  <si>
    <t>Parking and Transportation Fee</t>
  </si>
  <si>
    <t>Student Government Association</t>
  </si>
  <si>
    <t>Student Activity, Org &amp; Leadership</t>
  </si>
  <si>
    <t>Campus Activity Board</t>
  </si>
  <si>
    <t>Counseling &amp; Testing Center</t>
  </si>
  <si>
    <t>Testing Center</t>
  </si>
  <si>
    <t>Greek Activities</t>
  </si>
  <si>
    <t>Career Services Center</t>
  </si>
  <si>
    <t>Camp Big Red</t>
  </si>
  <si>
    <t>Intramural Sports Complex</t>
  </si>
  <si>
    <t>Intramural - Recreational Sports</t>
  </si>
  <si>
    <t>Pro-Shop/Outdoor Rental</t>
  </si>
  <si>
    <t>Health &amp; Fitness Lab</t>
  </si>
  <si>
    <t>Preston Center Special Events</t>
  </si>
  <si>
    <t>Office of Diversity Programs</t>
  </si>
  <si>
    <t>Postal Services</t>
  </si>
  <si>
    <t>Facilities Management</t>
  </si>
  <si>
    <t>Facilities Fiscal Services</t>
  </si>
  <si>
    <t>Building Services</t>
  </si>
  <si>
    <t>Maintenance Services</t>
  </si>
  <si>
    <t>Utilities</t>
  </si>
  <si>
    <t>Campus Services</t>
  </si>
  <si>
    <t>Stockroom Services</t>
  </si>
  <si>
    <t>Plant Operations</t>
  </si>
  <si>
    <t>Transportation Services</t>
  </si>
  <si>
    <t>Transit Services</t>
  </si>
  <si>
    <t>Planning, Design &amp; Construction</t>
  </si>
  <si>
    <t>VP Institutional Advancement</t>
  </si>
  <si>
    <t>VP Institutional Advancement - CF</t>
  </si>
  <si>
    <t>Development Major Gifts</t>
  </si>
  <si>
    <t>Alumni Relations</t>
  </si>
  <si>
    <t>Annual Fund</t>
  </si>
  <si>
    <t>Advancement Services</t>
  </si>
  <si>
    <t>General Counsel</t>
  </si>
  <si>
    <t>General Counsel - CF</t>
  </si>
  <si>
    <t>Internal Auditor</t>
  </si>
  <si>
    <t>Director of Athletics</t>
  </si>
  <si>
    <t>Athletics - CF</t>
  </si>
  <si>
    <t>Men's Football</t>
  </si>
  <si>
    <t>Men's Basketball</t>
  </si>
  <si>
    <t>Men's Baseball</t>
  </si>
  <si>
    <t>Men's Track &amp; Field</t>
  </si>
  <si>
    <t>Men's Tennis</t>
  </si>
  <si>
    <t>Men's Golf</t>
  </si>
  <si>
    <t>Men's Swimming</t>
  </si>
  <si>
    <t>Men's Soccer</t>
  </si>
  <si>
    <t>Women's Basketball</t>
  </si>
  <si>
    <t>Women's Golf</t>
  </si>
  <si>
    <t>Women's Tennis</t>
  </si>
  <si>
    <t>Women's Track &amp; Field</t>
  </si>
  <si>
    <t>Women's Volleyball</t>
  </si>
  <si>
    <t>Women's Swimming</t>
  </si>
  <si>
    <t>Women's Softball</t>
  </si>
  <si>
    <t>Women's Soccer</t>
  </si>
  <si>
    <t>Athletic Facilities</t>
  </si>
  <si>
    <t>Athletic Marketing</t>
  </si>
  <si>
    <t>Cheerleader/Topperettes</t>
  </si>
  <si>
    <t>Strength &amp; Conditioning</t>
  </si>
  <si>
    <t>Athletic Trainer</t>
  </si>
  <si>
    <t>Ticket Manager</t>
  </si>
  <si>
    <t>Athletic Media Relations</t>
  </si>
  <si>
    <t>Diddle Arena/Parking Debt</t>
  </si>
  <si>
    <t>Athletic Concessions</t>
  </si>
  <si>
    <t>Student Spirit Groups</t>
  </si>
  <si>
    <t>Welcome Center</t>
  </si>
  <si>
    <t>Arena Management</t>
  </si>
  <si>
    <t>Staff Council</t>
  </si>
  <si>
    <t>Instruction Contingency</t>
  </si>
  <si>
    <t>Institutional Contingency</t>
  </si>
  <si>
    <t>General Institutional Expenses</t>
  </si>
  <si>
    <t>Physical Plant Facilities</t>
  </si>
  <si>
    <t>Facilities Improvements Matching</t>
  </si>
  <si>
    <t>NDSL University Contribution</t>
  </si>
  <si>
    <t>Principal &amp; Interest Agency Bonds</t>
  </si>
  <si>
    <t>University Senate</t>
  </si>
  <si>
    <t>Women's Alliance</t>
  </si>
  <si>
    <t>Campus Cultural Enhancement</t>
  </si>
  <si>
    <t>WESTERN KENTUCKY UNIVERSITY</t>
  </si>
  <si>
    <t>UNRESTRICTED FUNDS BY ORGANIZATIONAL AREA</t>
  </si>
  <si>
    <t>UNRESTRICTED</t>
  </si>
  <si>
    <t>BUDGET</t>
  </si>
  <si>
    <t>INDEX</t>
  </si>
  <si>
    <t>PRESIDENT</t>
  </si>
  <si>
    <t>TOTAL PRESIDENT</t>
  </si>
  <si>
    <t>PROVOST AND VICE PRESIDENT FOR ACADEMIC AFFAIRS</t>
  </si>
  <si>
    <t>TOTAL PROVOST AND VICE PRESIDENT FOR ACADEMIC AFFAIRS</t>
  </si>
  <si>
    <t>Total Provost and Vice President for Academic Affairs</t>
  </si>
  <si>
    <t>Associate Vice President for Academic Affairs - Enrollment Management</t>
  </si>
  <si>
    <t>Total Associate Vice President for Academic Affairs - Enrollment Management</t>
  </si>
  <si>
    <t>Dean, Graduate Studies</t>
  </si>
  <si>
    <t>Total Dean, Graduate Studies</t>
  </si>
  <si>
    <t>Dean, Extended Learning and Outreach (DELO)</t>
  </si>
  <si>
    <t>Total Dean, Extended Learning and Outreach (DELO)</t>
  </si>
  <si>
    <t>Gordon Ford College of Business</t>
  </si>
  <si>
    <t>Total Gordon Ford College of Business</t>
  </si>
  <si>
    <t>Potter College of Arts and Letters</t>
  </si>
  <si>
    <t>Total Potter College of Arts and Letters</t>
  </si>
  <si>
    <t>Ogden College of Science and Engineering</t>
  </si>
  <si>
    <t>Total Ogden College of Science and Engineering</t>
  </si>
  <si>
    <t>College of Health and Human Services</t>
  </si>
  <si>
    <t>Total College of Health and Human Services</t>
  </si>
  <si>
    <t>Dean, Libraries</t>
  </si>
  <si>
    <t>Total Dean, Libraries</t>
  </si>
  <si>
    <t>VICE PRESIDENT FOR INFORMATION TECHNOLOGY</t>
  </si>
  <si>
    <t>TOTAL VICE PRESIDENT FOR INFORMATION TECHNOLOGY</t>
  </si>
  <si>
    <t>VICE PRESIDENT FOR INSTITUTIONAL ADVANCEMENT</t>
  </si>
  <si>
    <t>TOTAL VICE PRESIDENT FOR INSTITUTIONAL ADVANCEMENT</t>
  </si>
  <si>
    <t>ATHLETICS</t>
  </si>
  <si>
    <t>TOTAL ATHLETICS</t>
  </si>
  <si>
    <t>UNIVERSITY-WIDE</t>
  </si>
  <si>
    <t>TOTAL UNIVERSITY-WIDE</t>
  </si>
  <si>
    <t>TOTAL UNRESTRICTED LESS REVENUE DEPENDENT</t>
  </si>
  <si>
    <t>AA - CEBS - Recruitment &amp; Retention (04)</t>
  </si>
  <si>
    <t>Academy of Math and Science in Kentucky</t>
  </si>
  <si>
    <t>Kentucky Equal Opportunity</t>
  </si>
  <si>
    <t>Kentucky EMS Academy</t>
  </si>
  <si>
    <t>AA - Potter College of Arts &amp; Letters</t>
  </si>
  <si>
    <t>Gen Ed Coord/Potter College of Arts &amp; Letters Assessment</t>
  </si>
  <si>
    <t>AA - Ogden College of Science &amp; Engineering</t>
  </si>
  <si>
    <t>AA/PD - Ogden College of Science &amp; Engineering</t>
  </si>
  <si>
    <t>College of Health and Human Services Graduate Assistants</t>
  </si>
  <si>
    <t>Graduate Assistantships</t>
  </si>
  <si>
    <t>Architecture &amp; Manufacturing Prof Services</t>
  </si>
  <si>
    <t>Mechanical Engineering Services Center</t>
  </si>
  <si>
    <t>Electrical Engineering Services Center</t>
  </si>
  <si>
    <t>Academic Advising and Retention Center</t>
  </si>
  <si>
    <t>Applied Physics Institute - Prof Services POD</t>
  </si>
  <si>
    <t>IT Acad Quality Software &amp; Hardware Support</t>
  </si>
  <si>
    <t>Research &amp; Economic Development</t>
  </si>
  <si>
    <t>AA/PD - Gordon Ford College of Business</t>
  </si>
  <si>
    <t>AA - Gordon Ford College of Business</t>
  </si>
  <si>
    <t>College of Education &amp; Behavioral Sciences</t>
  </si>
  <si>
    <t>AA - College of Education &amp; Behavioral Sciences</t>
  </si>
  <si>
    <t>AA/PD - College of Education &amp; Behavioral Sciences</t>
  </si>
  <si>
    <t>Dean Gordon Ford College of Business</t>
  </si>
  <si>
    <t>Scholarships - Mandated</t>
  </si>
  <si>
    <t>Principal &amp; Interest Educational Plant</t>
  </si>
  <si>
    <t>REVENUE DEPENDENT</t>
  </si>
  <si>
    <t>Total College of Education &amp; Behavioral Sciences</t>
  </si>
  <si>
    <t>TOTAL REVENUE DEPENDENTS</t>
  </si>
  <si>
    <t>Total Unrestricted E&amp;G Budget*</t>
  </si>
  <si>
    <t>Less:  Restricted College Work Study (Base Funding)</t>
  </si>
  <si>
    <t>ADJUSTED UNRESTRICTED E&amp;G BUDGET</t>
  </si>
  <si>
    <t xml:space="preserve">   College Work Study funding that cannot be separately identified.</t>
  </si>
  <si>
    <t>EDUCATIONAL AND GENERAL BUDGETED EXPENDITURES</t>
  </si>
  <si>
    <t>Faculty Center for Excellence Teaching</t>
  </si>
  <si>
    <t>AA - Geog Info Systems Prof Service</t>
  </si>
  <si>
    <t>VICE PRESIDENT FOR FINANCE AND ADMINISTRATION</t>
  </si>
  <si>
    <t>TOTAL VICE PRESIDENT FOR FINANCE AND ADMINISTRATION</t>
  </si>
  <si>
    <t>WKU ALIVE Center for Community Partnerships</t>
  </si>
  <si>
    <t>Total University College</t>
  </si>
  <si>
    <t>Employee Wellness</t>
  </si>
  <si>
    <t>CHIEF OF STAFF / GENERAL COUNSEL</t>
  </si>
  <si>
    <t>TOTAL CHIEF OF STAFF / GENERAL COUNSEL</t>
  </si>
  <si>
    <t>VICE PRESIDENT FOR PUBLIC AFFAIRS</t>
  </si>
  <si>
    <t>TOTAL VICE PRESIDENT FOR PUBLIC AFFAIRS</t>
  </si>
  <si>
    <t>VICE PRESIDENT FOR CAMPUS SERVICES AND FACILITIES</t>
  </si>
  <si>
    <t>VICE PRESIDENT FOR STUDENT AFFAIRS</t>
  </si>
  <si>
    <t>TOTAL VICE PRESIDENT FOR STUDENT AFFAIRS</t>
  </si>
  <si>
    <t>TOTAL VICE PRESIDENT FOR CAMPUS SERVICES AND FACILITIES</t>
  </si>
  <si>
    <t>Assessment</t>
  </si>
  <si>
    <t>Leadership Studies</t>
  </si>
  <si>
    <t>University Experience</t>
  </si>
  <si>
    <t>Business Sciences</t>
  </si>
  <si>
    <t>Family Counseling Clinic</t>
  </si>
  <si>
    <t>High School Media Institute</t>
  </si>
  <si>
    <t>Architect &amp; Manufacturing Services</t>
  </si>
  <si>
    <t>Challenge Course</t>
  </si>
  <si>
    <t>Study Abroad ID</t>
  </si>
  <si>
    <t>VP for Campus Services and Facilities</t>
  </si>
  <si>
    <t>VP for Finance &amp; Administration</t>
  </si>
  <si>
    <t>VP for Finance &amp; Administration - CF</t>
  </si>
  <si>
    <t>Campus Communication &amp; Security</t>
  </si>
  <si>
    <t>Faculty House</t>
  </si>
  <si>
    <t>Study Tour Program</t>
  </si>
  <si>
    <t>International Student &amp; Scholar Services</t>
  </si>
  <si>
    <t>Scholarships - Departmental</t>
  </si>
  <si>
    <t>Student Disability Services</t>
  </si>
  <si>
    <t>WKU - Glasgow</t>
  </si>
  <si>
    <t>WKU - Owensboro</t>
  </si>
  <si>
    <t>Fine Arts Center Galleries</t>
  </si>
  <si>
    <t>Vehicle Replacement</t>
  </si>
  <si>
    <t>Sponsored Prog - Research (ARTP-POD)</t>
  </si>
  <si>
    <t>Biological Station Royalties</t>
  </si>
  <si>
    <t>School of Nursing</t>
  </si>
  <si>
    <t>Capital Campaign &amp; Fundraising</t>
  </si>
  <si>
    <t>Staff Benefits - Undistributed</t>
  </si>
  <si>
    <t>WKU Faculty Exchange</t>
  </si>
  <si>
    <t>Chief Diversity Officer</t>
  </si>
  <si>
    <t>Dean, University College</t>
  </si>
  <si>
    <t>Radcliff Regional Educational &amp; Development Center</t>
  </si>
  <si>
    <t>Athletics - Game Guarantees</t>
  </si>
  <si>
    <t>Center for Entrepreneurship/Innovation</t>
  </si>
  <si>
    <t>Kentucky Climate Center Prof Services</t>
  </si>
  <si>
    <t>Geographic Info Systems Prof Services</t>
  </si>
  <si>
    <t>VP for Public Affairs</t>
  </si>
  <si>
    <t>VP for Public Affairs - CF</t>
  </si>
  <si>
    <t>Chief International Officer</t>
  </si>
  <si>
    <t>Total Chief International Officer</t>
  </si>
  <si>
    <t>Total Facilities Management</t>
  </si>
  <si>
    <t>Total Campus Services</t>
  </si>
  <si>
    <t>Honors College</t>
  </si>
  <si>
    <t>Office of the Chief Financial Officer</t>
  </si>
  <si>
    <t xml:space="preserve">VICE PRESIDENT FOR RESEARCH </t>
  </si>
  <si>
    <t xml:space="preserve">TOTAL VICE PRESIDENT FOR RESEARCH </t>
  </si>
  <si>
    <t>VP for Research - CF</t>
  </si>
  <si>
    <t>Student Research Council</t>
  </si>
  <si>
    <t>IT Electronic Software Distribution</t>
  </si>
  <si>
    <t>VP for Campus Services and Facilities - CF</t>
  </si>
  <si>
    <t>Students in Free Enterprise (SIFE)</t>
  </si>
  <si>
    <t>Media Continuing Ed Institute</t>
  </si>
  <si>
    <t>Budget Reduction Reserve</t>
  </si>
  <si>
    <t>PEP/Constitution Week</t>
  </si>
  <si>
    <t>Parent &amp; Family Weekend</t>
  </si>
  <si>
    <t>AA - Theatre &amp; Dance</t>
  </si>
  <si>
    <t>Instructional Activities - Misc</t>
  </si>
  <si>
    <t>Fellowships - Institutional</t>
  </si>
  <si>
    <t>Leaf Composting - Scholarships</t>
  </si>
  <si>
    <t>DELO - Conference Center</t>
  </si>
  <si>
    <t>DELO - Independent Learning</t>
  </si>
  <si>
    <t>DELO - Distance Learning</t>
  </si>
  <si>
    <t>DELO - Cohort Programs</t>
  </si>
  <si>
    <t>DELO - Communication Disorders - NY</t>
  </si>
  <si>
    <t>DELO - Winter Session</t>
  </si>
  <si>
    <t>DELO - Extended Learning &amp; Outreach</t>
  </si>
  <si>
    <t>DELO - Risk/Opportunity</t>
  </si>
  <si>
    <t>2010-11</t>
  </si>
  <si>
    <t>WKU - Elizabethtown/Radcliff/Fort Knox</t>
  </si>
  <si>
    <t>Regional Campus Support</t>
  </si>
  <si>
    <t>Public Affairs</t>
  </si>
  <si>
    <t>Campus &amp; Community Events - Institutional</t>
  </si>
  <si>
    <t>Ceremonies &amp; Special Events</t>
  </si>
  <si>
    <t>CHIEF DIVERSITY OFFICER</t>
  </si>
  <si>
    <t>TOTAL CHIEF DIVERSITY OFFICER</t>
  </si>
  <si>
    <t>Assoc. Vice President for Academic Personnel and Policy</t>
  </si>
  <si>
    <t>Total Assoc. Vice President for Academic Personnel and Policy</t>
  </si>
  <si>
    <t>School of Teacher Education</t>
  </si>
  <si>
    <t>Office of Scholar Development</t>
  </si>
  <si>
    <t>Director, Commonwealth School</t>
  </si>
  <si>
    <t>AA/PD - Commonwealth School</t>
  </si>
  <si>
    <t>AA - Commonwealth School - The Learning Center</t>
  </si>
  <si>
    <t>Academic Support, Commonwealth School</t>
  </si>
  <si>
    <t>Center for Research &amp; Development Operations</t>
  </si>
  <si>
    <t>The Center for R&amp;D</t>
  </si>
  <si>
    <t>VICE PRESIDENT FOR RESEARCH</t>
  </si>
  <si>
    <t>TOTAL VICE PRESIDENT FOR RESEARCH</t>
  </si>
  <si>
    <t>Chief Diversity Officer - CF</t>
  </si>
  <si>
    <t>Kinesiology, Recreation, &amp; Sport</t>
  </si>
  <si>
    <t>Communication Technologies</t>
  </si>
  <si>
    <t xml:space="preserve">Communication Technologies Cabling </t>
  </si>
  <si>
    <t>Communication Technologies Interactive Video Services</t>
  </si>
  <si>
    <t>Communication Technologies Classroom Technology</t>
  </si>
  <si>
    <t>Honors - Harlaxton</t>
  </si>
  <si>
    <t>Communication Technologies Digital Signage</t>
  </si>
  <si>
    <t>Study Abroad</t>
  </si>
  <si>
    <t>Journalism Academic Excellence Projects</t>
  </si>
  <si>
    <t>Provost Emeritus</t>
  </si>
  <si>
    <t>WKU - Glasgow Facilities &amp; Grounds</t>
  </si>
  <si>
    <t>WKU - Owensboro Facilities &amp; Grounds</t>
  </si>
  <si>
    <t>IT Video Surveillance</t>
  </si>
  <si>
    <t>CEBS, LME &amp; LTCY Summer Conference</t>
  </si>
  <si>
    <t>WKU Center for Literacy</t>
  </si>
  <si>
    <t>Kelly Autism Program - Owensboro</t>
  </si>
  <si>
    <t>Greenhouse - Floriculture</t>
  </si>
  <si>
    <t>Conservation Resource Program</t>
  </si>
  <si>
    <t>Family Resource Program</t>
  </si>
  <si>
    <t>Institute for Citizenship &amp; Social Responsibility</t>
  </si>
  <si>
    <t>Center for Environmental Education &amp; Sustainability</t>
  </si>
  <si>
    <t>Cyber Defense Lab Prof Services</t>
  </si>
  <si>
    <t xml:space="preserve">       Federal (SFSF)</t>
  </si>
  <si>
    <t xml:space="preserve">   It also includes $4,410,900 of stimulus funds.</t>
  </si>
  <si>
    <t>*The Unrestricted Budget includes $621,600 of restricted, federally-funded</t>
  </si>
  <si>
    <t>Potter College of Arts and Letters (Continued)</t>
  </si>
  <si>
    <t>College of Health and Human Services (Continued)</t>
  </si>
  <si>
    <t>VICE PRESIDENT FOR INFORMATION TECHNOLOGY (Continued)</t>
  </si>
  <si>
    <t>PROVOST AND VICE PRESIDENT FOR ACADEMIC AFFAIRS (Continued)</t>
  </si>
  <si>
    <t>AA/PD - Potter College of Arts &amp; Letters</t>
  </si>
  <si>
    <t>AA - College of Health &amp; Human Services</t>
  </si>
  <si>
    <t>AA/PD - College of Health &amp; Human Services</t>
  </si>
  <si>
    <t>DELO - Dual Credit</t>
  </si>
  <si>
    <t>Ag Research &amp; Ed Complex Prof Services</t>
  </si>
  <si>
    <t>Dean College of Health &amp; Human Services</t>
  </si>
  <si>
    <t>Campus &amp; Community Events</t>
  </si>
  <si>
    <t>Environment, Health &amp; Safety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</si>
</sst>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0"/>
      <color indexed="8"/>
      <name val="ARIAL"/>
      <charset val="1"/>
    </font>
    <font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u val="singleAccounting"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</xf>
    <xf numFmtId="43" fontId="6" fillId="0" borderId="0" applyFont="0" applyFill="0" applyBorder="0" applyAlignment="0" applyProtection="0">
      <alignment vertical="top"/>
    </xf>
  </cellStyleXfs>
  <cellXfs count="17">
    <xf numFmtId="0" fontId="0" fillId="0" borderId="0" xfId="0">
      <alignment vertical="top"/>
    </xf>
    <xf numFmtId="0" fontId="1" fillId="0" borderId="0" xfId="0" applyFont="1" applyFill="1">
      <alignment vertical="top"/>
    </xf>
    <xf numFmtId="164" fontId="1" fillId="0" borderId="0" xfId="1" applyNumberFormat="1" applyFont="1" applyFill="1">
      <alignment vertical="top"/>
    </xf>
    <xf numFmtId="0" fontId="5" fillId="0" borderId="0" xfId="0" applyFont="1" applyFill="1">
      <alignment vertical="top"/>
    </xf>
    <xf numFmtId="0" fontId="3" fillId="0" borderId="0" xfId="0" applyFont="1" applyFill="1" applyAlignment="1">
      <alignment horizontal="centerContinuous" vertical="top"/>
    </xf>
    <xf numFmtId="43" fontId="3" fillId="0" borderId="0" xfId="1" applyFont="1" applyFill="1" applyAlignment="1">
      <alignment horizontal="centerContinuous" vertical="top"/>
    </xf>
    <xf numFmtId="43" fontId="3" fillId="0" borderId="0" xfId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3" fontId="4" fillId="0" borderId="0" xfId="1" applyFont="1" applyFill="1" applyAlignment="1">
      <alignment horizontal="center" vertical="top"/>
    </xf>
    <xf numFmtId="0" fontId="3" fillId="0" borderId="0" xfId="0" applyFont="1" applyFill="1">
      <alignment vertical="top"/>
    </xf>
    <xf numFmtId="164" fontId="3" fillId="0" borderId="0" xfId="1" applyNumberFormat="1" applyFont="1" applyFill="1">
      <alignment vertical="top"/>
    </xf>
    <xf numFmtId="164" fontId="3" fillId="0" borderId="0" xfId="0" applyNumberFormat="1" applyFont="1" applyFill="1">
      <alignment vertical="top"/>
    </xf>
    <xf numFmtId="2" fontId="1" fillId="0" borderId="0" xfId="1" applyNumberFormat="1" applyFont="1" applyFill="1">
      <alignment vertical="top"/>
    </xf>
    <xf numFmtId="164" fontId="1" fillId="0" borderId="0" xfId="0" applyNumberFormat="1" applyFont="1" applyFill="1">
      <alignment vertical="top"/>
    </xf>
    <xf numFmtId="43" fontId="1" fillId="0" borderId="0" xfId="1" applyNumberFormat="1" applyFont="1" applyFill="1">
      <alignment vertical="top"/>
    </xf>
    <xf numFmtId="164" fontId="5" fillId="0" borderId="0" xfId="1" applyNumberFormat="1" applyFont="1" applyFill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0"/>
  <sheetViews>
    <sheetView tabSelected="1" zoomScaleNormal="100" workbookViewId="0"/>
  </sheetViews>
  <sheetFormatPr defaultRowHeight="12.75"/>
  <cols>
    <col min="1" max="1" width="2" style="1" customWidth="1"/>
    <col min="2" max="2" width="64.28515625" style="1" customWidth="1"/>
    <col min="3" max="3" width="2.7109375" style="1" customWidth="1"/>
    <col min="4" max="4" width="8.85546875" style="1" bestFit="1" customWidth="1"/>
    <col min="5" max="5" width="2.7109375" style="1" customWidth="1"/>
    <col min="6" max="6" width="14.7109375" style="2" bestFit="1" customWidth="1"/>
    <col min="7" max="7" width="12" style="1" customWidth="1"/>
    <col min="8" max="8" width="11" style="1" customWidth="1"/>
    <col min="9" max="16384" width="9.140625" style="1"/>
  </cols>
  <sheetData>
    <row r="1" spans="1:6">
      <c r="A1" s="4" t="s">
        <v>266</v>
      </c>
      <c r="B1" s="4"/>
      <c r="C1" s="4"/>
      <c r="D1" s="4"/>
      <c r="E1" s="4"/>
      <c r="F1" s="5"/>
    </row>
    <row r="2" spans="1:6">
      <c r="A2" s="4" t="s">
        <v>333</v>
      </c>
      <c r="B2" s="4"/>
      <c r="C2" s="4"/>
      <c r="D2" s="4"/>
      <c r="E2" s="4"/>
      <c r="F2" s="5"/>
    </row>
    <row r="3" spans="1:6">
      <c r="A3" s="4" t="s">
        <v>267</v>
      </c>
      <c r="B3" s="4"/>
      <c r="C3" s="4"/>
      <c r="D3" s="4"/>
      <c r="E3" s="4"/>
      <c r="F3" s="5"/>
    </row>
    <row r="5" spans="1:6">
      <c r="F5" s="6" t="s">
        <v>415</v>
      </c>
    </row>
    <row r="6" spans="1:6">
      <c r="F6" s="7" t="s">
        <v>268</v>
      </c>
    </row>
    <row r="7" spans="1:6" ht="15">
      <c r="D7" s="8" t="s">
        <v>270</v>
      </c>
      <c r="F7" s="9" t="s">
        <v>269</v>
      </c>
    </row>
    <row r="8" spans="1:6">
      <c r="F8" s="1"/>
    </row>
    <row r="9" spans="1:6" s="10" customFormat="1">
      <c r="A9" s="10" t="s">
        <v>273</v>
      </c>
      <c r="F9" s="11"/>
    </row>
    <row r="10" spans="1:6">
      <c r="B10" s="1" t="s">
        <v>9</v>
      </c>
      <c r="D10" s="1">
        <v>101107</v>
      </c>
      <c r="F10" s="2">
        <v>323000</v>
      </c>
    </row>
    <row r="11" spans="1:6">
      <c r="B11" s="1" t="s">
        <v>10</v>
      </c>
      <c r="D11" s="1">
        <v>200011</v>
      </c>
      <c r="F11" s="2">
        <v>1432815.2</v>
      </c>
    </row>
    <row r="12" spans="1:6">
      <c r="B12" s="1" t="s">
        <v>11</v>
      </c>
      <c r="D12" s="1">
        <v>200012</v>
      </c>
      <c r="F12" s="2">
        <v>12800000</v>
      </c>
    </row>
    <row r="13" spans="1:6">
      <c r="B13" s="1" t="s">
        <v>12</v>
      </c>
      <c r="D13" s="1">
        <v>200013</v>
      </c>
      <c r="F13" s="2">
        <v>923400</v>
      </c>
    </row>
    <row r="14" spans="1:6">
      <c r="B14" s="1" t="s">
        <v>13</v>
      </c>
      <c r="D14" s="1">
        <v>200015</v>
      </c>
      <c r="F14" s="2">
        <v>9816.31</v>
      </c>
    </row>
    <row r="15" spans="1:6">
      <c r="B15" s="1" t="s">
        <v>14</v>
      </c>
      <c r="D15" s="1">
        <v>200021</v>
      </c>
      <c r="F15" s="2">
        <v>2651199.66</v>
      </c>
    </row>
    <row r="16" spans="1:6">
      <c r="B16" s="1" t="s">
        <v>404</v>
      </c>
      <c r="D16" s="1">
        <v>200022</v>
      </c>
      <c r="F16" s="2">
        <v>91969</v>
      </c>
    </row>
    <row r="17" spans="1:6">
      <c r="B17" s="1" t="s">
        <v>263</v>
      </c>
      <c r="D17" s="1">
        <v>200027</v>
      </c>
      <c r="F17" s="2">
        <v>3617.09</v>
      </c>
    </row>
    <row r="18" spans="1:6">
      <c r="A18" s="10"/>
      <c r="B18" s="1" t="s">
        <v>264</v>
      </c>
      <c r="D18" s="1">
        <v>200028</v>
      </c>
      <c r="F18" s="2">
        <v>303</v>
      </c>
    </row>
    <row r="19" spans="1:6">
      <c r="B19" s="1" t="s">
        <v>16</v>
      </c>
      <c r="D19" s="1">
        <v>200029</v>
      </c>
      <c r="F19" s="2">
        <v>326210</v>
      </c>
    </row>
    <row r="20" spans="1:6">
      <c r="B20" s="1" t="s">
        <v>17</v>
      </c>
      <c r="D20" s="1">
        <v>200030</v>
      </c>
      <c r="F20" s="2">
        <v>380190.56</v>
      </c>
    </row>
    <row r="21" spans="1:6">
      <c r="B21" s="1" t="s">
        <v>18</v>
      </c>
      <c r="D21" s="1">
        <v>200031</v>
      </c>
      <c r="F21" s="2">
        <v>37600</v>
      </c>
    </row>
    <row r="22" spans="1:6">
      <c r="B22" s="1" t="s">
        <v>349</v>
      </c>
      <c r="D22" s="1">
        <v>200035</v>
      </c>
      <c r="F22" s="2">
        <v>50989.04</v>
      </c>
    </row>
    <row r="23" spans="1:6">
      <c r="B23" s="1" t="s">
        <v>19</v>
      </c>
      <c r="D23" s="1">
        <v>200036</v>
      </c>
      <c r="F23" s="2">
        <v>146847.9</v>
      </c>
    </row>
    <row r="24" spans="1:6">
      <c r="B24" s="1" t="s">
        <v>20</v>
      </c>
      <c r="D24" s="1">
        <v>200037</v>
      </c>
      <c r="F24" s="2">
        <v>86457.600000000006</v>
      </c>
    </row>
    <row r="25" spans="1:6">
      <c r="B25" s="1" t="s">
        <v>21</v>
      </c>
      <c r="D25" s="1">
        <v>200038</v>
      </c>
      <c r="F25" s="2">
        <v>29251.83</v>
      </c>
    </row>
    <row r="26" spans="1:6">
      <c r="B26" s="1" t="s">
        <v>22</v>
      </c>
      <c r="D26" s="1">
        <v>200042</v>
      </c>
      <c r="F26" s="2">
        <v>7070</v>
      </c>
    </row>
    <row r="27" spans="1:6">
      <c r="B27" s="1" t="s">
        <v>401</v>
      </c>
      <c r="D27" s="1">
        <v>200043</v>
      </c>
      <c r="F27" s="2">
        <v>10000</v>
      </c>
    </row>
    <row r="28" spans="1:6">
      <c r="B28" s="1" t="s">
        <v>24</v>
      </c>
      <c r="D28" s="1">
        <v>200301</v>
      </c>
      <c r="F28" s="2">
        <v>328242.64</v>
      </c>
    </row>
    <row r="29" spans="1:6">
      <c r="B29" s="1" t="s">
        <v>26</v>
      </c>
      <c r="D29" s="1">
        <v>200303</v>
      </c>
      <c r="F29" s="2">
        <v>253630.67</v>
      </c>
    </row>
    <row r="30" spans="1:6">
      <c r="B30" s="1" t="s">
        <v>27</v>
      </c>
      <c r="D30" s="1">
        <v>200401</v>
      </c>
      <c r="F30" s="2">
        <v>572302.24</v>
      </c>
    </row>
    <row r="31" spans="1:6">
      <c r="B31" s="1" t="s">
        <v>376</v>
      </c>
      <c r="D31" s="1">
        <v>201308</v>
      </c>
      <c r="F31" s="2">
        <v>7000</v>
      </c>
    </row>
    <row r="32" spans="1:6">
      <c r="B32" s="1" t="s">
        <v>390</v>
      </c>
      <c r="D32" s="1">
        <v>210101</v>
      </c>
      <c r="F32" s="2">
        <v>1121960.54</v>
      </c>
    </row>
    <row r="33" spans="1:6">
      <c r="B33" s="1" t="s">
        <v>426</v>
      </c>
      <c r="D33" s="1">
        <v>210130</v>
      </c>
      <c r="F33" s="2">
        <v>24500</v>
      </c>
    </row>
    <row r="34" spans="1:6">
      <c r="B34" s="1" t="s">
        <v>302</v>
      </c>
      <c r="D34" s="1">
        <v>240705</v>
      </c>
      <c r="F34" s="2">
        <v>3099590.9</v>
      </c>
    </row>
    <row r="35" spans="1:6">
      <c r="A35" s="10" t="s">
        <v>275</v>
      </c>
      <c r="F35" s="11">
        <f>SUM(F10:F34)</f>
        <v>24717964.179999996</v>
      </c>
    </row>
    <row r="36" spans="1:6" ht="9" customHeight="1"/>
    <row r="37" spans="1:6" ht="9" customHeight="1"/>
    <row r="38" spans="1:6">
      <c r="A38" s="10" t="s">
        <v>386</v>
      </c>
    </row>
    <row r="39" spans="1:6">
      <c r="B39" s="1" t="s">
        <v>31</v>
      </c>
      <c r="D39" s="1">
        <v>200017</v>
      </c>
      <c r="F39" s="2">
        <v>400000</v>
      </c>
    </row>
    <row r="40" spans="1:6">
      <c r="B40" s="1" t="s">
        <v>443</v>
      </c>
      <c r="D40" s="1">
        <v>200039</v>
      </c>
      <c r="F40" s="2">
        <v>302139.75</v>
      </c>
    </row>
    <row r="41" spans="1:6">
      <c r="B41" s="1" t="s">
        <v>364</v>
      </c>
      <c r="D41" s="1">
        <v>201302</v>
      </c>
      <c r="F41" s="2">
        <v>447811.06</v>
      </c>
    </row>
    <row r="42" spans="1:6">
      <c r="B42" s="1" t="s">
        <v>32</v>
      </c>
      <c r="D42" s="1">
        <v>201306</v>
      </c>
      <c r="F42" s="2">
        <v>292141.5</v>
      </c>
    </row>
    <row r="43" spans="1:6">
      <c r="A43" s="10" t="s">
        <v>387</v>
      </c>
      <c r="F43" s="11">
        <f>SUM(F39:F42)</f>
        <v>1442092.31</v>
      </c>
    </row>
    <row r="44" spans="1:6" ht="9" customHeight="1"/>
    <row r="45" spans="1:6" ht="9" customHeight="1"/>
    <row r="46" spans="1:6">
      <c r="A46" s="10" t="s">
        <v>423</v>
      </c>
    </row>
    <row r="47" spans="1:6">
      <c r="B47" s="1" t="s">
        <v>334</v>
      </c>
      <c r="D47" s="1">
        <v>200201</v>
      </c>
      <c r="F47" s="2">
        <v>196759.82</v>
      </c>
    </row>
    <row r="48" spans="1:6">
      <c r="B48" s="1" t="s">
        <v>23</v>
      </c>
      <c r="D48" s="1">
        <v>200203</v>
      </c>
      <c r="F48" s="2">
        <v>17166</v>
      </c>
    </row>
    <row r="49" spans="1:7">
      <c r="A49" s="10" t="s">
        <v>424</v>
      </c>
      <c r="F49" s="11">
        <f>SUM(F47:F48)</f>
        <v>213925.82</v>
      </c>
      <c r="G49" s="2"/>
    </row>
    <row r="50" spans="1:7" ht="9" customHeight="1"/>
    <row r="51" spans="1:7" ht="9" customHeight="1"/>
    <row r="52" spans="1:7">
      <c r="A52" s="10" t="s">
        <v>276</v>
      </c>
    </row>
    <row r="53" spans="1:7">
      <c r="B53" s="1" t="s">
        <v>33</v>
      </c>
      <c r="D53" s="1">
        <v>210100</v>
      </c>
      <c r="F53" s="2">
        <v>267919.46000000002</v>
      </c>
    </row>
    <row r="54" spans="1:7">
      <c r="B54" s="1" t="s">
        <v>314</v>
      </c>
      <c r="D54" s="1">
        <v>210103</v>
      </c>
      <c r="F54" s="2">
        <v>655411.18000000005</v>
      </c>
    </row>
    <row r="55" spans="1:7">
      <c r="B55" s="1" t="s">
        <v>35</v>
      </c>
      <c r="D55" s="1">
        <v>210105</v>
      </c>
      <c r="F55" s="2">
        <v>194040</v>
      </c>
    </row>
    <row r="56" spans="1:7">
      <c r="B56" s="1" t="s">
        <v>36</v>
      </c>
      <c r="D56" s="1">
        <v>210109</v>
      </c>
      <c r="F56" s="2">
        <v>39200</v>
      </c>
    </row>
    <row r="57" spans="1:7">
      <c r="B57" s="1" t="s">
        <v>37</v>
      </c>
      <c r="D57" s="1">
        <v>210110</v>
      </c>
      <c r="F57" s="2">
        <v>111195.7</v>
      </c>
    </row>
    <row r="58" spans="1:7">
      <c r="B58" s="1" t="s">
        <v>402</v>
      </c>
      <c r="D58" s="1">
        <v>210113</v>
      </c>
      <c r="F58" s="2">
        <v>48000</v>
      </c>
    </row>
    <row r="59" spans="1:7">
      <c r="B59" s="1" t="s">
        <v>38</v>
      </c>
      <c r="D59" s="1">
        <v>210201</v>
      </c>
      <c r="F59" s="2">
        <v>1276236.8799999999</v>
      </c>
    </row>
    <row r="60" spans="1:7">
      <c r="B60" s="1" t="s">
        <v>39</v>
      </c>
      <c r="D60" s="1">
        <v>210202</v>
      </c>
      <c r="F60" s="2">
        <v>10572641</v>
      </c>
    </row>
    <row r="61" spans="1:7">
      <c r="B61" s="1" t="s">
        <v>365</v>
      </c>
      <c r="D61" s="1">
        <v>210205</v>
      </c>
      <c r="F61" s="2">
        <v>1630559</v>
      </c>
    </row>
    <row r="62" spans="1:7">
      <c r="B62" s="1" t="s">
        <v>40</v>
      </c>
      <c r="D62" s="1">
        <v>210301</v>
      </c>
      <c r="F62" s="2">
        <v>994129.69</v>
      </c>
    </row>
    <row r="63" spans="1:7">
      <c r="B63" s="1" t="s">
        <v>41</v>
      </c>
      <c r="D63" s="1">
        <v>210303</v>
      </c>
      <c r="F63" s="2">
        <v>1000</v>
      </c>
    </row>
    <row r="64" spans="1:7">
      <c r="B64" s="1" t="s">
        <v>42</v>
      </c>
      <c r="D64" s="1">
        <v>210401</v>
      </c>
      <c r="F64" s="2">
        <v>1731142.59</v>
      </c>
    </row>
    <row r="65" spans="1:7">
      <c r="B65" s="1" t="s">
        <v>43</v>
      </c>
      <c r="D65" s="1">
        <v>210402</v>
      </c>
      <c r="F65" s="2">
        <v>300509.3</v>
      </c>
    </row>
    <row r="66" spans="1:7">
      <c r="B66" s="1" t="s">
        <v>366</v>
      </c>
      <c r="D66" s="1">
        <v>300208</v>
      </c>
      <c r="F66" s="2">
        <v>261995.84</v>
      </c>
    </row>
    <row r="67" spans="1:7">
      <c r="B67" s="1" t="s">
        <v>44</v>
      </c>
      <c r="D67" s="1">
        <v>300209</v>
      </c>
      <c r="F67" s="2">
        <v>11249.11</v>
      </c>
    </row>
    <row r="68" spans="1:7">
      <c r="A68" s="10" t="s">
        <v>277</v>
      </c>
      <c r="F68" s="12">
        <f>SUM(F53:F67)</f>
        <v>18095229.75</v>
      </c>
      <c r="G68" s="2"/>
    </row>
    <row r="69" spans="1:7" ht="9" customHeight="1"/>
    <row r="70" spans="1:7" ht="9" customHeight="1"/>
    <row r="71" spans="1:7">
      <c r="A71" s="10" t="s">
        <v>278</v>
      </c>
    </row>
    <row r="72" spans="1:7">
      <c r="B72" s="1" t="s">
        <v>310</v>
      </c>
      <c r="D72" s="1">
        <v>200041</v>
      </c>
      <c r="F72" s="2">
        <v>1527380.03</v>
      </c>
    </row>
    <row r="73" spans="1:7">
      <c r="B73" s="1" t="s">
        <v>55</v>
      </c>
      <c r="D73" s="1">
        <v>220101</v>
      </c>
      <c r="F73" s="2">
        <v>638333.89</v>
      </c>
    </row>
    <row r="74" spans="1:7">
      <c r="B74" s="1" t="s">
        <v>405</v>
      </c>
      <c r="D74" s="1">
        <v>220901</v>
      </c>
      <c r="F74" s="2">
        <v>2560000</v>
      </c>
    </row>
    <row r="75" spans="1:7">
      <c r="B75" s="1" t="s">
        <v>57</v>
      </c>
      <c r="D75" s="1">
        <v>221100</v>
      </c>
      <c r="F75" s="2">
        <v>10100</v>
      </c>
    </row>
    <row r="76" spans="1:7">
      <c r="A76" s="10" t="s">
        <v>279</v>
      </c>
      <c r="F76" s="12">
        <f>SUM(F72:F75)</f>
        <v>4735813.92</v>
      </c>
      <c r="G76" s="2"/>
    </row>
    <row r="77" spans="1:7" ht="9" customHeight="1"/>
    <row r="78" spans="1:7" ht="9" customHeight="1"/>
    <row r="79" spans="1:7">
      <c r="A79" s="10" t="s">
        <v>280</v>
      </c>
    </row>
    <row r="80" spans="1:7">
      <c r="B80" s="1" t="s">
        <v>15</v>
      </c>
      <c r="D80" s="1">
        <v>200023</v>
      </c>
      <c r="F80" s="2">
        <v>5099068.32</v>
      </c>
    </row>
    <row r="81" spans="1:7">
      <c r="A81" s="10" t="s">
        <v>281</v>
      </c>
      <c r="F81" s="12">
        <f>SUM(F80)</f>
        <v>5099068.32</v>
      </c>
      <c r="G81" s="2"/>
    </row>
    <row r="82" spans="1:7" ht="9" customHeight="1"/>
    <row r="83" spans="1:7" ht="9" customHeight="1"/>
    <row r="84" spans="1:7">
      <c r="A84" s="10" t="s">
        <v>282</v>
      </c>
    </row>
    <row r="85" spans="1:7">
      <c r="B85" s="1" t="s">
        <v>323</v>
      </c>
      <c r="D85" s="1">
        <v>230011</v>
      </c>
      <c r="F85" s="2">
        <v>877615.09</v>
      </c>
    </row>
    <row r="86" spans="1:7">
      <c r="B86" s="1" t="s">
        <v>59</v>
      </c>
      <c r="D86" s="1">
        <v>230013</v>
      </c>
      <c r="F86" s="2">
        <v>80965.259999999995</v>
      </c>
    </row>
    <row r="87" spans="1:7">
      <c r="B87" s="1" t="s">
        <v>319</v>
      </c>
      <c r="D87" s="1">
        <v>230015</v>
      </c>
      <c r="F87" s="2">
        <v>1500</v>
      </c>
    </row>
    <row r="88" spans="1:7">
      <c r="B88" s="1" t="s">
        <v>318</v>
      </c>
      <c r="D88" s="1">
        <v>230016</v>
      </c>
      <c r="F88" s="2">
        <v>5887</v>
      </c>
    </row>
    <row r="89" spans="1:7">
      <c r="B89" s="1" t="s">
        <v>60</v>
      </c>
      <c r="D89" s="1">
        <v>230101</v>
      </c>
      <c r="F89" s="2">
        <v>1593475.91</v>
      </c>
    </row>
    <row r="90" spans="1:7">
      <c r="B90" s="1" t="s">
        <v>61</v>
      </c>
      <c r="D90" s="1">
        <v>230102</v>
      </c>
      <c r="F90" s="2">
        <v>891443.17</v>
      </c>
    </row>
    <row r="91" spans="1:7">
      <c r="B91" s="1" t="s">
        <v>62</v>
      </c>
      <c r="D91" s="1">
        <v>230201</v>
      </c>
      <c r="F91" s="2">
        <v>1890702.03</v>
      </c>
    </row>
    <row r="92" spans="1:7">
      <c r="B92" s="1" t="s">
        <v>63</v>
      </c>
      <c r="D92" s="1">
        <v>230202</v>
      </c>
      <c r="F92" s="2">
        <v>1345274.51</v>
      </c>
    </row>
    <row r="93" spans="1:7">
      <c r="B93" s="1" t="s">
        <v>64</v>
      </c>
      <c r="D93" s="1">
        <v>230301</v>
      </c>
      <c r="F93" s="2">
        <v>1300324.3799999999</v>
      </c>
    </row>
    <row r="94" spans="1:7">
      <c r="B94" s="1" t="s">
        <v>65</v>
      </c>
      <c r="D94" s="1">
        <v>230302</v>
      </c>
      <c r="F94" s="2">
        <v>1973358.95</v>
      </c>
    </row>
    <row r="95" spans="1:7">
      <c r="B95" s="1" t="s">
        <v>381</v>
      </c>
      <c r="D95" s="1">
        <v>230305</v>
      </c>
      <c r="F95" s="2">
        <v>50108.19</v>
      </c>
    </row>
    <row r="96" spans="1:7">
      <c r="A96" s="10" t="s">
        <v>283</v>
      </c>
      <c r="F96" s="12">
        <f>SUM(F85:F95)</f>
        <v>10010654.489999998</v>
      </c>
      <c r="G96" s="2"/>
    </row>
    <row r="97" spans="1:6" ht="9" customHeight="1"/>
    <row r="98" spans="1:6" ht="9" customHeight="1"/>
    <row r="99" spans="1:6">
      <c r="A99" s="10" t="s">
        <v>320</v>
      </c>
    </row>
    <row r="100" spans="1:6">
      <c r="B100" s="1" t="s">
        <v>66</v>
      </c>
      <c r="D100" s="1">
        <v>240101</v>
      </c>
      <c r="F100" s="2">
        <v>930325.11</v>
      </c>
    </row>
    <row r="101" spans="1:6">
      <c r="B101" s="1" t="s">
        <v>67</v>
      </c>
      <c r="D101" s="1">
        <v>240103</v>
      </c>
      <c r="F101" s="2">
        <v>277002.58</v>
      </c>
    </row>
    <row r="102" spans="1:6">
      <c r="B102" s="1" t="s">
        <v>321</v>
      </c>
      <c r="D102" s="1">
        <v>240151</v>
      </c>
      <c r="F102" s="2">
        <v>1500</v>
      </c>
    </row>
    <row r="103" spans="1:6">
      <c r="B103" s="1" t="s">
        <v>322</v>
      </c>
      <c r="D103" s="1">
        <v>240152</v>
      </c>
      <c r="F103" s="2">
        <v>8522</v>
      </c>
    </row>
    <row r="104" spans="1:6">
      <c r="B104" s="1" t="s">
        <v>445</v>
      </c>
      <c r="D104" s="1">
        <v>240157</v>
      </c>
      <c r="F104" s="2">
        <v>299921.14</v>
      </c>
    </row>
    <row r="105" spans="1:6">
      <c r="B105" s="1" t="s">
        <v>68</v>
      </c>
      <c r="D105" s="1">
        <v>240158</v>
      </c>
      <c r="F105" s="2">
        <v>679.88</v>
      </c>
    </row>
    <row r="106" spans="1:6">
      <c r="B106" s="1" t="s">
        <v>301</v>
      </c>
      <c r="D106" s="1">
        <v>240159</v>
      </c>
      <c r="F106" s="2">
        <v>369696.62</v>
      </c>
    </row>
    <row r="107" spans="1:6">
      <c r="B107" s="1" t="s">
        <v>69</v>
      </c>
      <c r="D107" s="1">
        <v>240201</v>
      </c>
      <c r="F107" s="2">
        <v>1321443.6000000001</v>
      </c>
    </row>
    <row r="108" spans="1:6">
      <c r="B108" s="1" t="s">
        <v>30</v>
      </c>
      <c r="D108" s="1">
        <v>240220</v>
      </c>
      <c r="F108" s="2">
        <v>1010925.66</v>
      </c>
    </row>
    <row r="109" spans="1:6">
      <c r="B109" s="1" t="s">
        <v>70</v>
      </c>
      <c r="D109" s="1">
        <v>240501</v>
      </c>
      <c r="F109" s="2">
        <v>2883042.8</v>
      </c>
    </row>
    <row r="110" spans="1:6">
      <c r="B110" s="1" t="s">
        <v>456</v>
      </c>
      <c r="D110" s="1">
        <v>240703</v>
      </c>
      <c r="F110" s="2">
        <v>1052</v>
      </c>
    </row>
    <row r="111" spans="1:6">
      <c r="B111" s="1" t="s">
        <v>74</v>
      </c>
      <c r="D111" s="1">
        <v>240901</v>
      </c>
      <c r="F111" s="2">
        <v>610143.32999999996</v>
      </c>
    </row>
    <row r="112" spans="1:6">
      <c r="B112" s="1" t="s">
        <v>75</v>
      </c>
      <c r="D112" s="1">
        <v>241001</v>
      </c>
      <c r="F112" s="2">
        <v>56273.120000000003</v>
      </c>
    </row>
    <row r="113" spans="1:7">
      <c r="B113" s="1" t="s">
        <v>425</v>
      </c>
      <c r="D113" s="1">
        <v>241101</v>
      </c>
      <c r="F113" s="2">
        <v>4192745.81</v>
      </c>
    </row>
    <row r="114" spans="1:7">
      <c r="B114" s="1" t="s">
        <v>77</v>
      </c>
      <c r="D114" s="1">
        <v>241601</v>
      </c>
      <c r="F114" s="2">
        <v>32904.69</v>
      </c>
    </row>
    <row r="115" spans="1:7">
      <c r="B115" s="1" t="s">
        <v>78</v>
      </c>
      <c r="D115" s="1">
        <v>241701</v>
      </c>
      <c r="F115" s="2">
        <v>1135978.54</v>
      </c>
    </row>
    <row r="116" spans="1:7">
      <c r="A116" s="10" t="s">
        <v>327</v>
      </c>
      <c r="F116" s="12">
        <f>SUM(F100:F115)</f>
        <v>13132156.879999999</v>
      </c>
      <c r="G116" s="13"/>
    </row>
    <row r="117" spans="1:7" ht="9" customHeight="1"/>
    <row r="118" spans="1:7" ht="9" customHeight="1"/>
    <row r="119" spans="1:7">
      <c r="A119" s="10" t="s">
        <v>284</v>
      </c>
    </row>
    <row r="120" spans="1:7">
      <c r="B120" s="1" t="s">
        <v>80</v>
      </c>
      <c r="D120" s="1">
        <v>250101</v>
      </c>
      <c r="F120" s="2">
        <v>702732.34</v>
      </c>
    </row>
    <row r="121" spans="1:7">
      <c r="B121" s="1" t="s">
        <v>81</v>
      </c>
      <c r="D121" s="1">
        <v>250103</v>
      </c>
      <c r="F121" s="2">
        <v>372407.71</v>
      </c>
    </row>
    <row r="122" spans="1:7">
      <c r="B122" s="1" t="s">
        <v>82</v>
      </c>
      <c r="D122" s="1">
        <v>250104</v>
      </c>
      <c r="F122" s="2">
        <v>12702</v>
      </c>
    </row>
    <row r="123" spans="1:7">
      <c r="B123" s="1" t="s">
        <v>83</v>
      </c>
      <c r="D123" s="1">
        <v>250105</v>
      </c>
      <c r="F123" s="2">
        <v>9160</v>
      </c>
    </row>
    <row r="124" spans="1:7">
      <c r="B124" s="1" t="s">
        <v>265</v>
      </c>
      <c r="D124" s="1">
        <v>250151</v>
      </c>
      <c r="F124" s="2">
        <v>79520</v>
      </c>
    </row>
    <row r="125" spans="1:7">
      <c r="B125" s="1" t="s">
        <v>305</v>
      </c>
      <c r="D125" s="1">
        <v>250152</v>
      </c>
      <c r="F125" s="2">
        <v>1500</v>
      </c>
    </row>
    <row r="126" spans="1:7">
      <c r="B126" s="1" t="s">
        <v>465</v>
      </c>
      <c r="D126" s="1">
        <v>250153</v>
      </c>
      <c r="F126" s="2">
        <v>16518</v>
      </c>
    </row>
    <row r="127" spans="1:7">
      <c r="B127" s="1" t="s">
        <v>306</v>
      </c>
      <c r="D127" s="1">
        <v>250154</v>
      </c>
      <c r="F127" s="2">
        <v>10179</v>
      </c>
    </row>
    <row r="128" spans="1:7">
      <c r="B128" s="1" t="s">
        <v>84</v>
      </c>
      <c r="D128" s="1">
        <v>250201</v>
      </c>
      <c r="F128" s="2">
        <v>1197220.1100000001</v>
      </c>
    </row>
    <row r="129" spans="2:6">
      <c r="B129" s="1" t="s">
        <v>85</v>
      </c>
      <c r="D129" s="1">
        <v>250203</v>
      </c>
      <c r="F129" s="2">
        <v>7694.1</v>
      </c>
    </row>
    <row r="130" spans="2:6">
      <c r="B130" s="1" t="s">
        <v>369</v>
      </c>
      <c r="D130" s="1">
        <v>250204</v>
      </c>
      <c r="F130" s="2">
        <v>6807.8</v>
      </c>
    </row>
    <row r="131" spans="2:6">
      <c r="B131" s="1" t="s">
        <v>86</v>
      </c>
      <c r="D131" s="1">
        <v>250301</v>
      </c>
      <c r="F131" s="2">
        <v>1314007.75</v>
      </c>
    </row>
    <row r="132" spans="2:6">
      <c r="B132" s="1" t="s">
        <v>87</v>
      </c>
      <c r="D132" s="1">
        <v>250305</v>
      </c>
      <c r="F132" s="2">
        <v>905106.45</v>
      </c>
    </row>
    <row r="133" spans="2:6">
      <c r="B133" s="1" t="s">
        <v>88</v>
      </c>
      <c r="D133" s="1">
        <v>250401</v>
      </c>
      <c r="F133" s="2">
        <v>3117139.84</v>
      </c>
    </row>
    <row r="134" spans="2:6">
      <c r="B134" s="1" t="s">
        <v>89</v>
      </c>
      <c r="D134" s="1">
        <v>250403</v>
      </c>
      <c r="F134" s="2">
        <v>8000</v>
      </c>
    </row>
    <row r="135" spans="2:6">
      <c r="B135" s="1" t="s">
        <v>90</v>
      </c>
      <c r="D135" s="1">
        <v>250404</v>
      </c>
      <c r="F135" s="2">
        <v>10092</v>
      </c>
    </row>
    <row r="136" spans="2:6">
      <c r="B136" s="1" t="s">
        <v>91</v>
      </c>
      <c r="D136" s="1">
        <v>250501</v>
      </c>
      <c r="F136" s="2">
        <v>1085179.96</v>
      </c>
    </row>
    <row r="137" spans="2:6">
      <c r="B137" s="1" t="s">
        <v>92</v>
      </c>
      <c r="D137" s="1">
        <v>250601</v>
      </c>
      <c r="F137" s="2">
        <v>1692534.7</v>
      </c>
    </row>
    <row r="138" spans="2:6">
      <c r="B138" s="1" t="s">
        <v>93</v>
      </c>
      <c r="D138" s="1">
        <v>250701</v>
      </c>
      <c r="F138" s="2">
        <v>2041338.92</v>
      </c>
    </row>
    <row r="139" spans="2:6">
      <c r="B139" s="1" t="s">
        <v>94</v>
      </c>
      <c r="D139" s="1">
        <v>250703</v>
      </c>
      <c r="F139" s="2">
        <v>702151.76</v>
      </c>
    </row>
    <row r="140" spans="2:6">
      <c r="B140" s="1" t="s">
        <v>96</v>
      </c>
      <c r="D140" s="1">
        <v>250707</v>
      </c>
      <c r="F140" s="2">
        <v>104766.64</v>
      </c>
    </row>
    <row r="141" spans="2:6">
      <c r="B141" s="1" t="s">
        <v>444</v>
      </c>
      <c r="D141" s="1">
        <v>250708</v>
      </c>
      <c r="F141" s="2">
        <v>3000</v>
      </c>
    </row>
    <row r="142" spans="2:6">
      <c r="B142" s="1" t="s">
        <v>97</v>
      </c>
      <c r="D142" s="1">
        <v>250801</v>
      </c>
      <c r="F142" s="2">
        <v>1825669.05</v>
      </c>
    </row>
    <row r="143" spans="2:6">
      <c r="B143" s="1" t="s">
        <v>98</v>
      </c>
      <c r="D143" s="1">
        <v>250803</v>
      </c>
      <c r="F143" s="2">
        <v>10000</v>
      </c>
    </row>
    <row r="144" spans="2:6">
      <c r="B144" s="1" t="s">
        <v>100</v>
      </c>
      <c r="D144" s="1">
        <v>250901</v>
      </c>
      <c r="F144" s="2">
        <v>1122652.3999999999</v>
      </c>
    </row>
    <row r="145" spans="1:7">
      <c r="B145" s="1" t="s">
        <v>101</v>
      </c>
      <c r="D145" s="1">
        <v>251001</v>
      </c>
      <c r="F145" s="2">
        <v>1592152.27</v>
      </c>
    </row>
    <row r="146" spans="1:7">
      <c r="B146" s="1" t="s">
        <v>102</v>
      </c>
      <c r="D146" s="1">
        <v>251101</v>
      </c>
      <c r="F146" s="2">
        <v>989003.08</v>
      </c>
    </row>
    <row r="147" spans="1:7">
      <c r="B147" s="1" t="s">
        <v>403</v>
      </c>
      <c r="D147" s="1">
        <v>251106</v>
      </c>
      <c r="F147" s="2">
        <v>8984.18</v>
      </c>
    </row>
    <row r="148" spans="1:7">
      <c r="B148" s="1" t="s">
        <v>105</v>
      </c>
      <c r="D148" s="1">
        <v>251201</v>
      </c>
      <c r="F148" s="2">
        <v>960116.02</v>
      </c>
    </row>
    <row r="150" spans="1:7">
      <c r="A150" s="10" t="s">
        <v>461</v>
      </c>
    </row>
    <row r="151" spans="1:7">
      <c r="B151" s="1" t="s">
        <v>106</v>
      </c>
      <c r="D151" s="1">
        <v>251202</v>
      </c>
      <c r="F151" s="2">
        <v>70202.78</v>
      </c>
    </row>
    <row r="152" spans="1:7">
      <c r="B152" s="1" t="s">
        <v>107</v>
      </c>
      <c r="D152" s="1">
        <v>251204</v>
      </c>
      <c r="F152" s="2">
        <v>7000</v>
      </c>
    </row>
    <row r="153" spans="1:7">
      <c r="B153" s="1" t="s">
        <v>108</v>
      </c>
      <c r="D153" s="1">
        <v>251301</v>
      </c>
      <c r="F153" s="2">
        <v>766786.27</v>
      </c>
    </row>
    <row r="154" spans="1:7">
      <c r="A154" s="10" t="s">
        <v>285</v>
      </c>
      <c r="F154" s="12">
        <f>SUM(F120:F153)</f>
        <v>20752325.129999999</v>
      </c>
      <c r="G154" s="2"/>
    </row>
    <row r="155" spans="1:7" ht="9" customHeight="1">
      <c r="A155" s="10"/>
      <c r="F155" s="12"/>
      <c r="G155" s="2"/>
    </row>
    <row r="156" spans="1:7" ht="9" customHeight="1"/>
    <row r="157" spans="1:7">
      <c r="A157" s="10" t="s">
        <v>286</v>
      </c>
    </row>
    <row r="158" spans="1:7">
      <c r="B158" s="1" t="s">
        <v>371</v>
      </c>
      <c r="D158" s="1">
        <v>200710</v>
      </c>
      <c r="F158" s="2">
        <v>100000</v>
      </c>
    </row>
    <row r="159" spans="1:7">
      <c r="B159" s="1" t="s">
        <v>109</v>
      </c>
      <c r="D159" s="1">
        <v>260101</v>
      </c>
      <c r="F159" s="2">
        <v>1111606.57</v>
      </c>
    </row>
    <row r="160" spans="1:7">
      <c r="B160" s="1" t="s">
        <v>110</v>
      </c>
      <c r="D160" s="1">
        <v>260103</v>
      </c>
      <c r="F160" s="2">
        <v>399907.62</v>
      </c>
    </row>
    <row r="161" spans="2:6">
      <c r="B161" s="1" t="s">
        <v>307</v>
      </c>
      <c r="D161" s="1">
        <v>260104</v>
      </c>
      <c r="F161" s="2">
        <v>1500</v>
      </c>
    </row>
    <row r="162" spans="2:6">
      <c r="B162" s="1" t="s">
        <v>308</v>
      </c>
      <c r="D162" s="1">
        <v>260105</v>
      </c>
      <c r="F162" s="2">
        <v>12827</v>
      </c>
    </row>
    <row r="163" spans="2:6">
      <c r="B163" s="1" t="s">
        <v>111</v>
      </c>
      <c r="D163" s="1">
        <v>260106</v>
      </c>
      <c r="F163" s="2">
        <v>9000</v>
      </c>
    </row>
    <row r="164" spans="2:6">
      <c r="B164" s="1" t="s">
        <v>112</v>
      </c>
      <c r="D164" s="1">
        <v>260201</v>
      </c>
      <c r="F164" s="2">
        <v>1643122.1</v>
      </c>
    </row>
    <row r="165" spans="2:6">
      <c r="B165" s="1" t="s">
        <v>115</v>
      </c>
      <c r="D165" s="1">
        <v>260209</v>
      </c>
      <c r="F165" s="2">
        <v>549549.14</v>
      </c>
    </row>
    <row r="166" spans="2:6">
      <c r="B166" s="1" t="s">
        <v>117</v>
      </c>
      <c r="D166" s="1">
        <v>260211</v>
      </c>
      <c r="F166" s="2">
        <v>208888</v>
      </c>
    </row>
    <row r="167" spans="2:6">
      <c r="B167" s="1" t="s">
        <v>118</v>
      </c>
      <c r="D167" s="1">
        <v>260401</v>
      </c>
      <c r="F167" s="2">
        <v>2585418.15</v>
      </c>
    </row>
    <row r="168" spans="2:6">
      <c r="B168" s="1" t="s">
        <v>119</v>
      </c>
      <c r="D168" s="1">
        <v>260501</v>
      </c>
      <c r="F168" s="2">
        <v>1562989.48</v>
      </c>
    </row>
    <row r="169" spans="2:6">
      <c r="B169" s="1" t="s">
        <v>120</v>
      </c>
      <c r="D169" s="1">
        <v>260505</v>
      </c>
      <c r="F169" s="2">
        <v>41397.839999999997</v>
      </c>
    </row>
    <row r="170" spans="2:6">
      <c r="B170" s="1" t="s">
        <v>395</v>
      </c>
      <c r="D170" s="1">
        <v>260506</v>
      </c>
      <c r="F170" s="2">
        <v>9000</v>
      </c>
    </row>
    <row r="171" spans="2:6">
      <c r="B171" s="1" t="s">
        <v>121</v>
      </c>
      <c r="D171" s="1">
        <v>260601</v>
      </c>
      <c r="F171" s="2">
        <v>2042321.98</v>
      </c>
    </row>
    <row r="172" spans="2:6">
      <c r="B172" s="1" t="s">
        <v>335</v>
      </c>
      <c r="D172" s="1">
        <v>260603</v>
      </c>
      <c r="F172" s="2">
        <v>14000</v>
      </c>
    </row>
    <row r="173" spans="2:6">
      <c r="B173" s="1" t="s">
        <v>122</v>
      </c>
      <c r="D173" s="1">
        <v>260801</v>
      </c>
      <c r="F173" s="2">
        <v>1434564.14</v>
      </c>
    </row>
    <row r="174" spans="2:6">
      <c r="B174" s="1" t="s">
        <v>123</v>
      </c>
      <c r="D174" s="1">
        <v>260805</v>
      </c>
      <c r="F174" s="2">
        <v>3671</v>
      </c>
    </row>
    <row r="175" spans="2:6">
      <c r="B175" s="1" t="s">
        <v>124</v>
      </c>
      <c r="D175" s="1">
        <v>260901</v>
      </c>
      <c r="F175" s="2">
        <v>3002484.86</v>
      </c>
    </row>
    <row r="176" spans="2:6">
      <c r="B176" s="1" t="s">
        <v>125</v>
      </c>
      <c r="D176" s="1">
        <v>261101</v>
      </c>
      <c r="F176" s="2">
        <v>1619131.48</v>
      </c>
    </row>
    <row r="177" spans="1:7">
      <c r="B177" s="1" t="s">
        <v>126</v>
      </c>
      <c r="D177" s="1">
        <v>261103</v>
      </c>
      <c r="F177" s="2">
        <v>3213.36</v>
      </c>
    </row>
    <row r="178" spans="1:7">
      <c r="B178" s="1" t="s">
        <v>127</v>
      </c>
      <c r="D178" s="1">
        <v>261301</v>
      </c>
      <c r="F178" s="2">
        <v>1310904.06</v>
      </c>
    </row>
    <row r="179" spans="1:7">
      <c r="B179" s="1" t="s">
        <v>128</v>
      </c>
      <c r="D179" s="1">
        <v>261401</v>
      </c>
      <c r="F179" s="2">
        <v>1626189.98</v>
      </c>
    </row>
    <row r="180" spans="1:7">
      <c r="B180" s="1" t="s">
        <v>129</v>
      </c>
      <c r="D180" s="1">
        <v>261405</v>
      </c>
      <c r="F180" s="2">
        <v>2500</v>
      </c>
    </row>
    <row r="181" spans="1:7">
      <c r="B181" s="1" t="s">
        <v>130</v>
      </c>
      <c r="D181" s="1">
        <v>262101</v>
      </c>
      <c r="F181" s="2">
        <v>912153.08</v>
      </c>
    </row>
    <row r="182" spans="1:7">
      <c r="A182" s="10" t="s">
        <v>287</v>
      </c>
      <c r="F182" s="12">
        <f>SUM(F158:F181)</f>
        <v>20206339.84</v>
      </c>
      <c r="G182" s="2"/>
    </row>
    <row r="183" spans="1:7" ht="9" customHeight="1">
      <c r="A183" s="10"/>
      <c r="F183" s="12"/>
      <c r="G183" s="2"/>
    </row>
    <row r="184" spans="1:7" ht="9" customHeight="1"/>
    <row r="185" spans="1:7">
      <c r="A185" s="10" t="s">
        <v>288</v>
      </c>
    </row>
    <row r="186" spans="1:7">
      <c r="B186" s="1" t="s">
        <v>142</v>
      </c>
      <c r="D186" s="1">
        <v>240301</v>
      </c>
      <c r="F186" s="2">
        <v>1538764.99</v>
      </c>
    </row>
    <row r="187" spans="1:7">
      <c r="B187" s="1" t="s">
        <v>145</v>
      </c>
      <c r="D187" s="1">
        <v>240308</v>
      </c>
      <c r="F187" s="2">
        <v>2525</v>
      </c>
    </row>
    <row r="188" spans="1:7">
      <c r="B188" s="1" t="s">
        <v>436</v>
      </c>
      <c r="D188" s="1">
        <v>240401</v>
      </c>
      <c r="F188" s="2">
        <v>1682013.37</v>
      </c>
    </row>
    <row r="189" spans="1:7">
      <c r="B189" s="1" t="s">
        <v>72</v>
      </c>
      <c r="D189" s="1">
        <v>240505</v>
      </c>
      <c r="F189" s="2">
        <v>11543.82</v>
      </c>
    </row>
    <row r="190" spans="1:7">
      <c r="B190" s="1" t="s">
        <v>140</v>
      </c>
      <c r="D190" s="1">
        <v>262802</v>
      </c>
      <c r="F190" s="2">
        <v>442539.89</v>
      </c>
    </row>
    <row r="191" spans="1:7">
      <c r="B191" s="1" t="s">
        <v>470</v>
      </c>
      <c r="D191" s="1">
        <v>265101</v>
      </c>
      <c r="F191" s="2">
        <v>719501.51</v>
      </c>
    </row>
    <row r="192" spans="1:7">
      <c r="B192" s="1" t="s">
        <v>309</v>
      </c>
      <c r="D192" s="1">
        <v>265102</v>
      </c>
      <c r="F192" s="2">
        <v>193103.96</v>
      </c>
    </row>
    <row r="193" spans="1:7">
      <c r="B193" s="1" t="s">
        <v>466</v>
      </c>
      <c r="D193" s="1">
        <v>265104</v>
      </c>
      <c r="F193" s="2">
        <v>21933.57</v>
      </c>
    </row>
    <row r="194" spans="1:7">
      <c r="B194" s="1" t="s">
        <v>467</v>
      </c>
      <c r="D194" s="1">
        <v>265105</v>
      </c>
      <c r="F194" s="2">
        <v>7117</v>
      </c>
    </row>
    <row r="195" spans="1:7">
      <c r="B195" s="1" t="s">
        <v>146</v>
      </c>
      <c r="D195" s="1">
        <v>265106</v>
      </c>
      <c r="F195" s="2">
        <v>12000</v>
      </c>
    </row>
    <row r="196" spans="1:7">
      <c r="B196" s="1" t="s">
        <v>147</v>
      </c>
      <c r="D196" s="1">
        <v>265107</v>
      </c>
      <c r="F196" s="2">
        <v>5050</v>
      </c>
    </row>
    <row r="197" spans="1:7">
      <c r="B197" s="1" t="s">
        <v>148</v>
      </c>
      <c r="D197" s="1">
        <v>265150</v>
      </c>
      <c r="F197" s="2">
        <v>234508.21</v>
      </c>
    </row>
    <row r="198" spans="1:7">
      <c r="B198" s="1" t="s">
        <v>149</v>
      </c>
      <c r="D198" s="1">
        <v>265201</v>
      </c>
      <c r="F198" s="2">
        <v>1632316.84</v>
      </c>
    </row>
    <row r="199" spans="1:7">
      <c r="B199" s="1" t="s">
        <v>373</v>
      </c>
      <c r="D199" s="1">
        <v>265301</v>
      </c>
      <c r="F199" s="2">
        <v>2095572.8</v>
      </c>
    </row>
    <row r="200" spans="1:7">
      <c r="B200" s="1" t="s">
        <v>150</v>
      </c>
      <c r="D200" s="1">
        <v>265401</v>
      </c>
      <c r="F200" s="2">
        <v>1198068.6599999999</v>
      </c>
    </row>
    <row r="201" spans="1:7">
      <c r="A201" s="10" t="s">
        <v>462</v>
      </c>
    </row>
    <row r="202" spans="1:7">
      <c r="B202" s="1" t="s">
        <v>151</v>
      </c>
      <c r="D202" s="1">
        <v>265402</v>
      </c>
      <c r="F202" s="2">
        <v>628858.28</v>
      </c>
    </row>
    <row r="203" spans="1:7">
      <c r="B203" s="1" t="s">
        <v>153</v>
      </c>
      <c r="D203" s="1">
        <v>265406</v>
      </c>
      <c r="F203" s="2">
        <v>22510.240000000002</v>
      </c>
    </row>
    <row r="204" spans="1:7">
      <c r="B204" s="1" t="s">
        <v>154</v>
      </c>
      <c r="D204" s="1">
        <v>265601</v>
      </c>
      <c r="F204" s="2">
        <v>814152.76</v>
      </c>
    </row>
    <row r="205" spans="1:7">
      <c r="A205" s="10" t="s">
        <v>289</v>
      </c>
      <c r="F205" s="12">
        <f>SUM(F186:F204)</f>
        <v>11262080.9</v>
      </c>
      <c r="G205" s="2"/>
    </row>
    <row r="206" spans="1:7" ht="9" customHeight="1"/>
    <row r="207" spans="1:7" ht="9" customHeight="1"/>
    <row r="208" spans="1:7">
      <c r="A208" s="10" t="s">
        <v>34</v>
      </c>
    </row>
    <row r="209" spans="1:6">
      <c r="A209" s="10"/>
      <c r="B209" s="1" t="s">
        <v>455</v>
      </c>
      <c r="D209" s="1">
        <v>200019</v>
      </c>
      <c r="F209" s="2">
        <v>61889.2</v>
      </c>
    </row>
    <row r="210" spans="1:6">
      <c r="B210" s="1" t="s">
        <v>338</v>
      </c>
      <c r="D210" s="1">
        <v>200040</v>
      </c>
      <c r="F210" s="2">
        <v>261865.72</v>
      </c>
    </row>
    <row r="211" spans="1:6">
      <c r="B211" s="1" t="s">
        <v>351</v>
      </c>
      <c r="D211" s="1">
        <v>210102</v>
      </c>
      <c r="F211" s="2">
        <v>404803.51</v>
      </c>
    </row>
    <row r="212" spans="1:6">
      <c r="B212" s="1" t="s">
        <v>378</v>
      </c>
      <c r="D212" s="1">
        <v>215101</v>
      </c>
      <c r="F212" s="2">
        <v>479580.56</v>
      </c>
    </row>
    <row r="213" spans="1:6">
      <c r="B213" s="1" t="s">
        <v>417</v>
      </c>
      <c r="D213" s="1">
        <v>220301</v>
      </c>
      <c r="F213" s="2">
        <v>113748.84</v>
      </c>
    </row>
    <row r="214" spans="1:6">
      <c r="B214" s="1" t="s">
        <v>56</v>
      </c>
      <c r="D214" s="1">
        <v>220501</v>
      </c>
      <c r="F214" s="2">
        <v>176532.45</v>
      </c>
    </row>
    <row r="215" spans="1:6">
      <c r="B215" s="1" t="s">
        <v>29</v>
      </c>
      <c r="D215" s="1">
        <v>220503</v>
      </c>
      <c r="F215" s="2">
        <v>8496.76</v>
      </c>
    </row>
    <row r="216" spans="1:6">
      <c r="B216" s="1" t="s">
        <v>416</v>
      </c>
      <c r="D216" s="1">
        <v>220601</v>
      </c>
      <c r="F216" s="2">
        <v>728476.65</v>
      </c>
    </row>
    <row r="217" spans="1:6">
      <c r="B217" s="1" t="s">
        <v>367</v>
      </c>
      <c r="D217" s="1">
        <v>220701</v>
      </c>
      <c r="F217" s="2">
        <v>1464992.51</v>
      </c>
    </row>
    <row r="218" spans="1:6">
      <c r="B218" s="1" t="s">
        <v>446</v>
      </c>
      <c r="D218" s="1">
        <v>220704</v>
      </c>
      <c r="F218" s="2">
        <v>20000</v>
      </c>
    </row>
    <row r="219" spans="1:6">
      <c r="B219" s="1" t="s">
        <v>368</v>
      </c>
      <c r="D219" s="1">
        <v>220801</v>
      </c>
      <c r="F219" s="2">
        <v>855667.21</v>
      </c>
    </row>
    <row r="220" spans="1:6">
      <c r="B220" s="1" t="s">
        <v>447</v>
      </c>
      <c r="D220" s="1">
        <v>220802</v>
      </c>
      <c r="F220" s="2">
        <v>151283</v>
      </c>
    </row>
    <row r="221" spans="1:6">
      <c r="B221" s="1" t="s">
        <v>350</v>
      </c>
      <c r="D221" s="1">
        <v>250306</v>
      </c>
      <c r="F221" s="2">
        <v>205786.15</v>
      </c>
    </row>
    <row r="222" spans="1:6">
      <c r="B222" s="1" t="s">
        <v>427</v>
      </c>
      <c r="D222" s="1">
        <v>280101</v>
      </c>
      <c r="F222" s="2">
        <v>509719.61</v>
      </c>
    </row>
    <row r="223" spans="1:6">
      <c r="B223" s="1" t="s">
        <v>155</v>
      </c>
      <c r="D223" s="1">
        <v>280201</v>
      </c>
      <c r="F223" s="2">
        <v>15694.86</v>
      </c>
    </row>
    <row r="224" spans="1:6">
      <c r="B224" s="1" t="s">
        <v>156</v>
      </c>
      <c r="D224" s="1">
        <v>280203</v>
      </c>
      <c r="F224" s="2">
        <v>57738.07</v>
      </c>
    </row>
    <row r="225" spans="1:6">
      <c r="B225" s="1" t="s">
        <v>164</v>
      </c>
      <c r="D225" s="1">
        <v>280204</v>
      </c>
      <c r="F225" s="2">
        <v>1439205</v>
      </c>
    </row>
    <row r="226" spans="1:6">
      <c r="A226" s="10"/>
      <c r="B226" s="1" t="s">
        <v>428</v>
      </c>
      <c r="D226" s="1">
        <v>280207</v>
      </c>
      <c r="F226" s="2">
        <v>4129</v>
      </c>
    </row>
    <row r="227" spans="1:6">
      <c r="B227" s="1" t="s">
        <v>429</v>
      </c>
      <c r="D227" s="1">
        <v>280208</v>
      </c>
      <c r="F227" s="2">
        <v>34422.449999999997</v>
      </c>
    </row>
    <row r="228" spans="1:6">
      <c r="B228" s="1" t="s">
        <v>430</v>
      </c>
      <c r="D228" s="1">
        <v>280211</v>
      </c>
      <c r="F228" s="2">
        <v>1477047.72</v>
      </c>
    </row>
    <row r="229" spans="1:6">
      <c r="B229" s="1" t="s">
        <v>352</v>
      </c>
      <c r="D229" s="1">
        <v>280212</v>
      </c>
      <c r="F229" s="2">
        <v>692811.85</v>
      </c>
    </row>
    <row r="230" spans="1:6">
      <c r="B230" s="1" t="s">
        <v>165</v>
      </c>
      <c r="D230" s="1">
        <v>280213</v>
      </c>
      <c r="F230" s="2">
        <v>959388.26</v>
      </c>
    </row>
    <row r="231" spans="1:6">
      <c r="B231" s="1" t="s">
        <v>379</v>
      </c>
      <c r="D231" s="1">
        <v>285610</v>
      </c>
      <c r="F231" s="2">
        <v>248987.92</v>
      </c>
    </row>
    <row r="232" spans="1:6">
      <c r="A232" s="10" t="s">
        <v>339</v>
      </c>
      <c r="F232" s="11">
        <f>SUM(F209:F231)</f>
        <v>10372267.300000001</v>
      </c>
    </row>
    <row r="233" spans="1:6" ht="9" customHeight="1"/>
    <row r="234" spans="1:6" ht="9" customHeight="1"/>
    <row r="235" spans="1:6">
      <c r="A235" s="10" t="s">
        <v>290</v>
      </c>
    </row>
    <row r="236" spans="1:6">
      <c r="B236" s="1" t="s">
        <v>157</v>
      </c>
      <c r="D236" s="1">
        <v>270101</v>
      </c>
      <c r="F236" s="2">
        <v>1257865.33</v>
      </c>
    </row>
    <row r="237" spans="1:6">
      <c r="B237" s="1" t="s">
        <v>158</v>
      </c>
      <c r="D237" s="1">
        <v>270105</v>
      </c>
      <c r="F237" s="2">
        <v>3520658.74</v>
      </c>
    </row>
    <row r="238" spans="1:6">
      <c r="B238" s="1" t="s">
        <v>159</v>
      </c>
      <c r="D238" s="1">
        <v>270106</v>
      </c>
      <c r="F238" s="2">
        <v>1802624.32</v>
      </c>
    </row>
    <row r="239" spans="1:6">
      <c r="B239" s="1" t="s">
        <v>160</v>
      </c>
      <c r="D239" s="1">
        <v>270201</v>
      </c>
      <c r="F239" s="2">
        <v>967381.5</v>
      </c>
    </row>
    <row r="240" spans="1:6">
      <c r="B240" s="1" t="s">
        <v>161</v>
      </c>
      <c r="D240" s="1">
        <v>270202</v>
      </c>
      <c r="F240" s="2">
        <v>87691.58</v>
      </c>
    </row>
    <row r="241" spans="1:7">
      <c r="B241" s="1" t="s">
        <v>162</v>
      </c>
      <c r="D241" s="1">
        <v>270203</v>
      </c>
      <c r="F241" s="2">
        <v>59427.74</v>
      </c>
    </row>
    <row r="242" spans="1:7">
      <c r="A242" s="10" t="s">
        <v>291</v>
      </c>
      <c r="F242" s="12">
        <f>SUM(F236:F241)</f>
        <v>7695649.2100000009</v>
      </c>
      <c r="G242" s="2"/>
    </row>
    <row r="243" spans="1:7" ht="9" customHeight="1"/>
    <row r="244" spans="1:7" ht="9" customHeight="1"/>
    <row r="245" spans="1:7" s="10" customFormat="1">
      <c r="A245" s="10" t="s">
        <v>274</v>
      </c>
      <c r="F245" s="11">
        <f>+F242+F205+F182+F154+F116+F96+F81+F76+F68+F49+F35+F232+F43</f>
        <v>147735568.04999998</v>
      </c>
    </row>
    <row r="246" spans="1:7" s="10" customFormat="1" ht="9" customHeight="1">
      <c r="F246" s="11"/>
    </row>
    <row r="247" spans="1:7" ht="9" customHeight="1"/>
    <row r="248" spans="1:7">
      <c r="A248" s="10" t="s">
        <v>296</v>
      </c>
    </row>
    <row r="249" spans="1:7">
      <c r="B249" s="1" t="s">
        <v>225</v>
      </c>
      <c r="D249" s="1">
        <v>370101</v>
      </c>
      <c r="F249" s="2">
        <v>1134608.3600000001</v>
      </c>
    </row>
    <row r="250" spans="1:7">
      <c r="B250" s="1" t="s">
        <v>226</v>
      </c>
      <c r="D250" s="1">
        <v>370102</v>
      </c>
      <c r="F250" s="2">
        <v>55000</v>
      </c>
    </row>
    <row r="251" spans="1:7">
      <c r="B251" s="1" t="s">
        <v>227</v>
      </c>
      <c r="D251" s="1">
        <v>370201</v>
      </c>
      <c r="F251" s="2">
        <v>4563614.88</v>
      </c>
    </row>
    <row r="252" spans="1:7">
      <c r="B252" s="1" t="s">
        <v>228</v>
      </c>
      <c r="D252" s="1">
        <v>370202</v>
      </c>
      <c r="F252" s="2">
        <v>1549430.63</v>
      </c>
    </row>
    <row r="253" spans="1:7">
      <c r="B253" s="1" t="s">
        <v>229</v>
      </c>
      <c r="D253" s="1">
        <v>370203</v>
      </c>
      <c r="F253" s="2">
        <v>732649.79</v>
      </c>
    </row>
    <row r="254" spans="1:7">
      <c r="B254" s="1" t="s">
        <v>230</v>
      </c>
      <c r="D254" s="1">
        <v>370204</v>
      </c>
      <c r="F254" s="2">
        <v>505370.92</v>
      </c>
    </row>
    <row r="255" spans="1:7">
      <c r="B255" s="1" t="s">
        <v>231</v>
      </c>
      <c r="D255" s="1">
        <v>370205</v>
      </c>
      <c r="F255" s="2">
        <v>120673.38</v>
      </c>
    </row>
    <row r="256" spans="1:7">
      <c r="B256" s="1" t="s">
        <v>232</v>
      </c>
      <c r="D256" s="1">
        <v>370206</v>
      </c>
      <c r="F256" s="2">
        <v>170612.68</v>
      </c>
    </row>
    <row r="257" spans="2:6">
      <c r="B257" s="1" t="s">
        <v>233</v>
      </c>
      <c r="D257" s="1">
        <v>370207</v>
      </c>
      <c r="F257" s="2">
        <v>379833.37</v>
      </c>
    </row>
    <row r="258" spans="2:6">
      <c r="B258" s="1" t="s">
        <v>234</v>
      </c>
      <c r="D258" s="1">
        <v>370208</v>
      </c>
      <c r="F258" s="2">
        <v>52333</v>
      </c>
    </row>
    <row r="259" spans="2:6">
      <c r="B259" s="1" t="s">
        <v>235</v>
      </c>
      <c r="D259" s="1">
        <v>370301</v>
      </c>
      <c r="F259" s="2">
        <v>1294911.3999999999</v>
      </c>
    </row>
    <row r="260" spans="2:6">
      <c r="B260" s="1" t="s">
        <v>236</v>
      </c>
      <c r="D260" s="1">
        <v>370302</v>
      </c>
      <c r="F260" s="2">
        <v>151229.25</v>
      </c>
    </row>
    <row r="261" spans="2:6">
      <c r="B261" s="1" t="s">
        <v>237</v>
      </c>
      <c r="D261" s="1">
        <v>370303</v>
      </c>
      <c r="F261" s="2">
        <v>171040.38</v>
      </c>
    </row>
    <row r="262" spans="2:6">
      <c r="B262" s="1" t="s">
        <v>238</v>
      </c>
      <c r="D262" s="1">
        <v>370304</v>
      </c>
      <c r="F262" s="2">
        <v>582951.84</v>
      </c>
    </row>
    <row r="263" spans="2:6">
      <c r="B263" s="1" t="s">
        <v>239</v>
      </c>
      <c r="D263" s="1">
        <v>370305</v>
      </c>
      <c r="F263" s="2">
        <v>535677.68000000005</v>
      </c>
    </row>
    <row r="264" spans="2:6">
      <c r="B264" s="1" t="s">
        <v>240</v>
      </c>
      <c r="D264" s="1">
        <v>370306</v>
      </c>
      <c r="F264" s="2">
        <v>479195.31</v>
      </c>
    </row>
    <row r="265" spans="2:6">
      <c r="B265" s="1" t="s">
        <v>241</v>
      </c>
      <c r="D265" s="1">
        <v>370307</v>
      </c>
      <c r="F265" s="2">
        <v>513889.25</v>
      </c>
    </row>
    <row r="266" spans="2:6">
      <c r="B266" s="1" t="s">
        <v>242</v>
      </c>
      <c r="D266" s="1">
        <v>370308</v>
      </c>
      <c r="F266" s="2">
        <v>509287.85</v>
      </c>
    </row>
    <row r="267" spans="2:6">
      <c r="B267" s="1" t="s">
        <v>243</v>
      </c>
      <c r="D267" s="1">
        <v>370401</v>
      </c>
      <c r="F267" s="2">
        <v>2278144.1800000002</v>
      </c>
    </row>
    <row r="268" spans="2:6">
      <c r="B268" s="1" t="s">
        <v>244</v>
      </c>
      <c r="D268" s="1">
        <v>370402</v>
      </c>
      <c r="F268" s="2">
        <v>335237.07</v>
      </c>
    </row>
    <row r="269" spans="2:6">
      <c r="B269" s="1" t="s">
        <v>245</v>
      </c>
      <c r="D269" s="1">
        <v>370404</v>
      </c>
      <c r="F269" s="2">
        <v>31009.47</v>
      </c>
    </row>
    <row r="270" spans="2:6">
      <c r="B270" s="1" t="s">
        <v>246</v>
      </c>
      <c r="D270" s="1">
        <v>370405</v>
      </c>
      <c r="F270" s="2">
        <v>145195.88</v>
      </c>
    </row>
    <row r="271" spans="2:6">
      <c r="B271" s="1" t="s">
        <v>247</v>
      </c>
      <c r="D271" s="1">
        <v>370407</v>
      </c>
      <c r="F271" s="2">
        <v>935499.15</v>
      </c>
    </row>
    <row r="272" spans="2:6">
      <c r="B272" s="1" t="s">
        <v>248</v>
      </c>
      <c r="D272" s="1">
        <v>370408</v>
      </c>
      <c r="F272" s="2">
        <v>261582.96</v>
      </c>
    </row>
    <row r="273" spans="1:7">
      <c r="B273" s="1" t="s">
        <v>249</v>
      </c>
      <c r="D273" s="1">
        <v>370409</v>
      </c>
      <c r="F273" s="2">
        <v>357966.77</v>
      </c>
    </row>
    <row r="274" spans="1:7">
      <c r="B274" s="1" t="s">
        <v>250</v>
      </c>
      <c r="D274" s="1">
        <v>370416</v>
      </c>
      <c r="F274" s="2">
        <v>2125075</v>
      </c>
    </row>
    <row r="275" spans="1:7">
      <c r="B275" s="1" t="s">
        <v>251</v>
      </c>
      <c r="D275" s="1">
        <v>370417</v>
      </c>
      <c r="F275" s="2">
        <v>3456</v>
      </c>
    </row>
    <row r="276" spans="1:7">
      <c r="B276" s="1" t="s">
        <v>380</v>
      </c>
      <c r="D276" s="1">
        <v>370701</v>
      </c>
      <c r="F276" s="2">
        <v>409650</v>
      </c>
    </row>
    <row r="277" spans="1:7">
      <c r="A277" s="10" t="s">
        <v>297</v>
      </c>
      <c r="F277" s="11">
        <f>SUM(F249:F276)</f>
        <v>20385126.450000003</v>
      </c>
      <c r="G277" s="11"/>
    </row>
    <row r="278" spans="1:7" ht="9" customHeight="1">
      <c r="A278" s="10"/>
      <c r="F278" s="11"/>
      <c r="G278" s="11"/>
    </row>
    <row r="279" spans="1:7" ht="9" customHeight="1">
      <c r="A279" s="10"/>
      <c r="F279" s="11"/>
      <c r="G279" s="11"/>
    </row>
    <row r="280" spans="1:7">
      <c r="A280" s="10" t="s">
        <v>345</v>
      </c>
      <c r="F280" s="12"/>
      <c r="G280" s="2"/>
    </row>
    <row r="281" spans="1:7">
      <c r="A281" s="10" t="s">
        <v>205</v>
      </c>
    </row>
    <row r="282" spans="1:7">
      <c r="A282" s="10"/>
      <c r="B282" s="1" t="s">
        <v>259</v>
      </c>
      <c r="D282" s="1">
        <v>101106</v>
      </c>
      <c r="F282" s="2">
        <v>1774525.15</v>
      </c>
    </row>
    <row r="283" spans="1:7">
      <c r="A283" s="10"/>
      <c r="B283" s="1" t="s">
        <v>260</v>
      </c>
      <c r="D283" s="1">
        <v>101113</v>
      </c>
      <c r="F283" s="2">
        <v>1857559</v>
      </c>
    </row>
    <row r="284" spans="1:7">
      <c r="B284" s="1" t="s">
        <v>205</v>
      </c>
      <c r="D284" s="1">
        <v>320201</v>
      </c>
      <c r="F284" s="2">
        <v>879937.75</v>
      </c>
    </row>
    <row r="285" spans="1:7">
      <c r="B285" s="1" t="s">
        <v>206</v>
      </c>
      <c r="D285" s="1">
        <v>320202</v>
      </c>
      <c r="F285" s="2">
        <v>819494.2</v>
      </c>
    </row>
    <row r="286" spans="1:7">
      <c r="B286" s="1" t="s">
        <v>207</v>
      </c>
      <c r="D286" s="1">
        <v>320203</v>
      </c>
      <c r="F286" s="2">
        <v>4582648</v>
      </c>
    </row>
    <row r="287" spans="1:7">
      <c r="B287" s="1" t="s">
        <v>208</v>
      </c>
      <c r="D287" s="1">
        <v>320204</v>
      </c>
      <c r="F287" s="2">
        <v>2093266.05</v>
      </c>
    </row>
    <row r="288" spans="1:7">
      <c r="B288" s="1" t="s">
        <v>209</v>
      </c>
      <c r="D288" s="1">
        <v>320205</v>
      </c>
      <c r="F288" s="2">
        <v>8196805</v>
      </c>
    </row>
    <row r="289" spans="1:7">
      <c r="B289" s="1" t="s">
        <v>210</v>
      </c>
      <c r="D289" s="1">
        <v>320206</v>
      </c>
      <c r="F289" s="2">
        <v>1436368.63</v>
      </c>
    </row>
    <row r="290" spans="1:7">
      <c r="B290" s="1" t="s">
        <v>211</v>
      </c>
      <c r="D290" s="1">
        <v>320207</v>
      </c>
      <c r="F290" s="2">
        <v>230318</v>
      </c>
    </row>
    <row r="291" spans="1:7">
      <c r="B291" s="1" t="s">
        <v>212</v>
      </c>
      <c r="D291" s="1">
        <v>320208</v>
      </c>
      <c r="F291" s="2">
        <v>3492664.27</v>
      </c>
    </row>
    <row r="292" spans="1:7">
      <c r="B292" s="1" t="s">
        <v>213</v>
      </c>
      <c r="D292" s="1">
        <v>320210</v>
      </c>
      <c r="F292" s="2">
        <v>249825.24</v>
      </c>
    </row>
    <row r="293" spans="1:7">
      <c r="A293" s="10" t="s">
        <v>388</v>
      </c>
      <c r="F293" s="12">
        <f>SUM(F282:F292)</f>
        <v>25613411.289999999</v>
      </c>
      <c r="G293" s="2"/>
    </row>
    <row r="294" spans="1:7" ht="9" customHeight="1">
      <c r="A294" s="10"/>
      <c r="F294" s="12"/>
      <c r="G294" s="2"/>
    </row>
    <row r="295" spans="1:7" ht="9" customHeight="1">
      <c r="A295" s="10"/>
      <c r="F295" s="12"/>
      <c r="G295" s="2"/>
    </row>
    <row r="296" spans="1:7">
      <c r="A296" s="10" t="s">
        <v>210</v>
      </c>
      <c r="F296" s="12"/>
      <c r="G296" s="2"/>
    </row>
    <row r="297" spans="1:7">
      <c r="A297" s="10"/>
      <c r="B297" s="1" t="s">
        <v>5</v>
      </c>
      <c r="D297" s="1">
        <v>101105</v>
      </c>
      <c r="F297" s="2">
        <v>411300</v>
      </c>
      <c r="G297" s="2"/>
    </row>
    <row r="298" spans="1:7">
      <c r="A298" s="10"/>
      <c r="B298" s="1" t="s">
        <v>187</v>
      </c>
      <c r="D298" s="1">
        <v>300205</v>
      </c>
      <c r="F298" s="2">
        <v>1530553.24</v>
      </c>
      <c r="G298" s="2"/>
    </row>
    <row r="299" spans="1:7">
      <c r="A299" s="10"/>
      <c r="B299" s="1" t="s">
        <v>189</v>
      </c>
      <c r="D299" s="1">
        <v>300211</v>
      </c>
      <c r="F299" s="2">
        <v>400689</v>
      </c>
      <c r="G299" s="2"/>
    </row>
    <row r="300" spans="1:7">
      <c r="A300" s="10"/>
      <c r="B300" s="1" t="s">
        <v>358</v>
      </c>
      <c r="D300" s="1">
        <v>320101</v>
      </c>
      <c r="F300" s="2">
        <v>248869.62</v>
      </c>
      <c r="G300" s="2"/>
    </row>
    <row r="301" spans="1:7">
      <c r="A301" s="10"/>
      <c r="B301" s="1" t="s">
        <v>397</v>
      </c>
      <c r="D301" s="1">
        <v>320107</v>
      </c>
      <c r="F301" s="2">
        <v>2000000</v>
      </c>
      <c r="G301" s="2"/>
    </row>
    <row r="302" spans="1:7">
      <c r="A302" s="10"/>
      <c r="B302" s="1" t="s">
        <v>214</v>
      </c>
      <c r="D302" s="1">
        <v>320211</v>
      </c>
      <c r="F302" s="2">
        <v>313125.40000000002</v>
      </c>
      <c r="G302" s="2"/>
    </row>
    <row r="303" spans="1:7">
      <c r="B303" s="1" t="s">
        <v>215</v>
      </c>
      <c r="D303" s="1">
        <v>320302</v>
      </c>
      <c r="F303" s="2">
        <v>812056.71</v>
      </c>
    </row>
    <row r="304" spans="1:7">
      <c r="A304" s="10"/>
      <c r="B304" s="1" t="s">
        <v>204</v>
      </c>
      <c r="D304" s="1">
        <v>320402</v>
      </c>
      <c r="F304" s="2">
        <v>274017.86</v>
      </c>
      <c r="G304" s="2"/>
    </row>
    <row r="305" spans="1:7">
      <c r="A305" s="10" t="s">
        <v>389</v>
      </c>
      <c r="F305" s="12">
        <f>SUM(F297:F304)</f>
        <v>5990611.830000001</v>
      </c>
      <c r="G305" s="2"/>
    </row>
    <row r="306" spans="1:7" ht="9" customHeight="1">
      <c r="A306" s="10"/>
      <c r="F306" s="14"/>
      <c r="G306" s="2"/>
    </row>
    <row r="307" spans="1:7">
      <c r="A307" s="10" t="s">
        <v>348</v>
      </c>
      <c r="F307" s="12">
        <f>+SUM(F305,F293)</f>
        <v>31604023.120000001</v>
      </c>
      <c r="G307" s="2"/>
    </row>
    <row r="308" spans="1:7" ht="9" customHeight="1">
      <c r="A308" s="10"/>
      <c r="F308" s="14"/>
      <c r="G308" s="2"/>
    </row>
    <row r="309" spans="1:7" ht="9" customHeight="1">
      <c r="A309" s="10"/>
      <c r="F309" s="14"/>
      <c r="G309" s="2"/>
    </row>
    <row r="310" spans="1:7">
      <c r="A310" s="10" t="s">
        <v>421</v>
      </c>
    </row>
    <row r="311" spans="1:7">
      <c r="B311" s="1" t="s">
        <v>377</v>
      </c>
      <c r="D311" s="1">
        <v>201411</v>
      </c>
      <c r="F311" s="2">
        <v>9361</v>
      </c>
    </row>
    <row r="312" spans="1:7">
      <c r="B312" s="1" t="s">
        <v>435</v>
      </c>
      <c r="D312" s="1">
        <v>201412</v>
      </c>
      <c r="F312" s="2">
        <v>96000</v>
      </c>
    </row>
    <row r="313" spans="1:7">
      <c r="B313" s="1" t="s">
        <v>4</v>
      </c>
      <c r="D313" s="1">
        <v>300201</v>
      </c>
      <c r="F313" s="2">
        <v>278180.14</v>
      </c>
    </row>
    <row r="314" spans="1:7">
      <c r="B314" s="1" t="s">
        <v>203</v>
      </c>
      <c r="D314" s="1">
        <v>310302</v>
      </c>
      <c r="F314" s="2">
        <v>259197.06</v>
      </c>
    </row>
    <row r="315" spans="1:7">
      <c r="B315" s="1" t="s">
        <v>303</v>
      </c>
      <c r="D315" s="1">
        <v>310304</v>
      </c>
      <c r="F315" s="2">
        <v>7494</v>
      </c>
    </row>
    <row r="316" spans="1:7">
      <c r="A316" s="10" t="s">
        <v>422</v>
      </c>
      <c r="F316" s="12">
        <f>SUM(F311:F315)</f>
        <v>650232.19999999995</v>
      </c>
      <c r="G316" s="2"/>
    </row>
    <row r="317" spans="1:7" ht="9" customHeight="1">
      <c r="A317" s="10"/>
      <c r="F317" s="14"/>
      <c r="G317" s="2"/>
    </row>
    <row r="318" spans="1:7" ht="9" customHeight="1">
      <c r="A318" s="10"/>
      <c r="F318" s="14"/>
      <c r="G318" s="2"/>
    </row>
    <row r="319" spans="1:7">
      <c r="A319" s="10" t="s">
        <v>341</v>
      </c>
    </row>
    <row r="320" spans="1:7">
      <c r="B320" s="1" t="s">
        <v>222</v>
      </c>
      <c r="D320" s="1">
        <v>360101</v>
      </c>
      <c r="F320" s="2">
        <v>235609.16</v>
      </c>
    </row>
    <row r="321" spans="1:7">
      <c r="B321" s="1" t="s">
        <v>223</v>
      </c>
      <c r="D321" s="1">
        <v>360102</v>
      </c>
      <c r="F321" s="2">
        <v>43000</v>
      </c>
    </row>
    <row r="322" spans="1:7">
      <c r="B322" s="1" t="s">
        <v>224</v>
      </c>
      <c r="D322" s="1">
        <v>360201</v>
      </c>
      <c r="F322" s="2">
        <v>186019.68</v>
      </c>
    </row>
    <row r="323" spans="1:7">
      <c r="A323" s="10" t="s">
        <v>342</v>
      </c>
      <c r="F323" s="12">
        <f>SUM(F320:F322)</f>
        <v>464628.84</v>
      </c>
      <c r="G323" s="2"/>
    </row>
    <row r="324" spans="1:7" ht="9" customHeight="1"/>
    <row r="325" spans="1:7" ht="9" customHeight="1"/>
    <row r="326" spans="1:7">
      <c r="A326" s="10" t="s">
        <v>336</v>
      </c>
    </row>
    <row r="327" spans="1:7">
      <c r="A327" s="10"/>
      <c r="B327" s="1" t="s">
        <v>255</v>
      </c>
      <c r="D327" s="1">
        <v>100600</v>
      </c>
      <c r="F327" s="2">
        <v>3668</v>
      </c>
    </row>
    <row r="328" spans="1:7">
      <c r="B328" s="1" t="s">
        <v>359</v>
      </c>
      <c r="D328" s="1">
        <v>101011</v>
      </c>
      <c r="F328" s="2">
        <v>320030.48</v>
      </c>
    </row>
    <row r="329" spans="1:7">
      <c r="B329" s="1" t="s">
        <v>360</v>
      </c>
      <c r="D329" s="1">
        <v>101012</v>
      </c>
      <c r="F329" s="2">
        <v>371000</v>
      </c>
    </row>
    <row r="330" spans="1:7">
      <c r="B330" s="1" t="s">
        <v>370</v>
      </c>
      <c r="D330" s="1">
        <v>101117</v>
      </c>
      <c r="F330" s="2">
        <v>58000</v>
      </c>
    </row>
    <row r="331" spans="1:7">
      <c r="B331" s="1" t="s">
        <v>6</v>
      </c>
      <c r="D331" s="1">
        <v>102001</v>
      </c>
      <c r="F331" s="2">
        <v>150016.04999999999</v>
      </c>
    </row>
    <row r="332" spans="1:7">
      <c r="B332" s="1" t="s">
        <v>391</v>
      </c>
      <c r="D332" s="1">
        <v>103101</v>
      </c>
      <c r="F332" s="2">
        <v>1157876.54</v>
      </c>
    </row>
    <row r="333" spans="1:7">
      <c r="B333" s="1" t="s">
        <v>7</v>
      </c>
      <c r="D333" s="1">
        <v>103103</v>
      </c>
      <c r="F333" s="2">
        <v>973295.7</v>
      </c>
    </row>
    <row r="334" spans="1:7">
      <c r="B334" s="1" t="s">
        <v>8</v>
      </c>
      <c r="D334" s="1">
        <v>104101</v>
      </c>
      <c r="F334" s="2">
        <v>713895.54</v>
      </c>
    </row>
    <row r="335" spans="1:7">
      <c r="B335" s="1" t="s">
        <v>472</v>
      </c>
      <c r="D335" s="1">
        <v>300203</v>
      </c>
      <c r="F335" s="2">
        <v>865999.02</v>
      </c>
    </row>
    <row r="336" spans="1:7">
      <c r="B336" s="1" t="s">
        <v>186</v>
      </c>
      <c r="D336" s="1">
        <v>300204</v>
      </c>
      <c r="F336" s="2">
        <v>655243.24</v>
      </c>
    </row>
    <row r="337" spans="1:7">
      <c r="B337" s="1" t="s">
        <v>340</v>
      </c>
      <c r="D337" s="1">
        <v>310208</v>
      </c>
      <c r="F337" s="2">
        <v>78473.399999999994</v>
      </c>
    </row>
    <row r="338" spans="1:7">
      <c r="A338" s="10" t="s">
        <v>337</v>
      </c>
      <c r="F338" s="12">
        <f>SUM(F327:F337)</f>
        <v>5347497.9700000007</v>
      </c>
      <c r="G338" s="2"/>
    </row>
    <row r="339" spans="1:7" ht="9" customHeight="1"/>
    <row r="340" spans="1:7" ht="9" customHeight="1"/>
    <row r="341" spans="1:7">
      <c r="A341" s="10" t="s">
        <v>292</v>
      </c>
    </row>
    <row r="342" spans="1:7">
      <c r="A342" s="10"/>
      <c r="B342" s="1" t="s">
        <v>361</v>
      </c>
      <c r="D342" s="1">
        <v>101115</v>
      </c>
      <c r="F342" s="2">
        <v>88220</v>
      </c>
    </row>
    <row r="343" spans="1:7">
      <c r="B343" s="1" t="s">
        <v>166</v>
      </c>
      <c r="D343" s="1">
        <v>290101</v>
      </c>
      <c r="F343" s="2">
        <v>502324.29</v>
      </c>
    </row>
    <row r="344" spans="1:7">
      <c r="B344" s="1" t="s">
        <v>167</v>
      </c>
      <c r="D344" s="1">
        <v>290102</v>
      </c>
      <c r="F344" s="2">
        <v>276633</v>
      </c>
    </row>
    <row r="345" spans="1:7">
      <c r="B345" s="1" t="s">
        <v>168</v>
      </c>
      <c r="D345" s="1">
        <v>290103</v>
      </c>
      <c r="F345" s="2">
        <v>800000</v>
      </c>
    </row>
    <row r="346" spans="1:7">
      <c r="B346" s="1" t="s">
        <v>169</v>
      </c>
      <c r="D346" s="1">
        <v>290105</v>
      </c>
      <c r="F346" s="2">
        <v>359442</v>
      </c>
    </row>
    <row r="347" spans="1:7">
      <c r="B347" s="1" t="s">
        <v>170</v>
      </c>
      <c r="D347" s="1">
        <v>290107</v>
      </c>
      <c r="F347" s="2">
        <v>434945.52</v>
      </c>
    </row>
    <row r="348" spans="1:7">
      <c r="B348" s="1" t="s">
        <v>171</v>
      </c>
      <c r="D348" s="1">
        <v>290201</v>
      </c>
      <c r="F348" s="2">
        <v>40024.949999999997</v>
      </c>
    </row>
    <row r="349" spans="1:7">
      <c r="A349" s="10" t="s">
        <v>463</v>
      </c>
    </row>
    <row r="350" spans="1:7">
      <c r="B350" s="1" t="s">
        <v>439</v>
      </c>
      <c r="D350" s="1">
        <v>290202</v>
      </c>
      <c r="F350" s="2">
        <v>319065.25</v>
      </c>
    </row>
    <row r="351" spans="1:7">
      <c r="B351" s="1" t="s">
        <v>172</v>
      </c>
      <c r="D351" s="1">
        <v>290203</v>
      </c>
      <c r="F351" s="2">
        <v>610667.88</v>
      </c>
    </row>
    <row r="352" spans="1:7">
      <c r="B352" s="1" t="s">
        <v>174</v>
      </c>
      <c r="D352" s="1">
        <v>290205</v>
      </c>
      <c r="F352" s="2">
        <v>716194.13</v>
      </c>
    </row>
    <row r="353" spans="1:7">
      <c r="B353" s="1" t="s">
        <v>176</v>
      </c>
      <c r="D353" s="1">
        <v>290301</v>
      </c>
      <c r="F353" s="2">
        <v>567326.32999999996</v>
      </c>
    </row>
    <row r="354" spans="1:7">
      <c r="B354" s="1" t="s">
        <v>177</v>
      </c>
      <c r="D354" s="1">
        <v>290302</v>
      </c>
      <c r="F354" s="2">
        <v>1083839.83</v>
      </c>
    </row>
    <row r="355" spans="1:7">
      <c r="B355" s="1" t="s">
        <v>437</v>
      </c>
      <c r="D355" s="1">
        <v>290304</v>
      </c>
      <c r="F355" s="2">
        <v>202406.98</v>
      </c>
    </row>
    <row r="356" spans="1:7">
      <c r="B356" s="1" t="s">
        <v>438</v>
      </c>
      <c r="D356" s="1">
        <v>290306</v>
      </c>
      <c r="F356" s="2">
        <v>108707.5</v>
      </c>
    </row>
    <row r="357" spans="1:7">
      <c r="B357" s="1" t="s">
        <v>442</v>
      </c>
      <c r="D357" s="1">
        <v>290308</v>
      </c>
      <c r="F357" s="2">
        <v>78904.179999999993</v>
      </c>
    </row>
    <row r="358" spans="1:7">
      <c r="B358" s="1" t="s">
        <v>448</v>
      </c>
      <c r="D358" s="1">
        <v>290309</v>
      </c>
      <c r="F358" s="2">
        <v>58515.66</v>
      </c>
    </row>
    <row r="359" spans="1:7">
      <c r="B359" s="1" t="s">
        <v>178</v>
      </c>
      <c r="D359" s="1">
        <v>290402</v>
      </c>
      <c r="F359" s="2">
        <v>681424.6</v>
      </c>
    </row>
    <row r="360" spans="1:7">
      <c r="B360" s="1" t="s">
        <v>179</v>
      </c>
      <c r="D360" s="1">
        <v>290403</v>
      </c>
      <c r="F360" s="2">
        <v>1743000</v>
      </c>
    </row>
    <row r="361" spans="1:7">
      <c r="B361" s="1" t="s">
        <v>180</v>
      </c>
      <c r="D361" s="1">
        <v>290404</v>
      </c>
      <c r="F361" s="2">
        <v>151672.87</v>
      </c>
    </row>
    <row r="362" spans="1:7">
      <c r="B362" s="1" t="s">
        <v>181</v>
      </c>
      <c r="D362" s="1">
        <v>290405</v>
      </c>
      <c r="F362" s="2">
        <v>226392.35</v>
      </c>
    </row>
    <row r="363" spans="1:7">
      <c r="B363" s="1" t="s">
        <v>316</v>
      </c>
      <c r="D363" s="1">
        <v>290406</v>
      </c>
      <c r="F363" s="2">
        <v>162837</v>
      </c>
    </row>
    <row r="364" spans="1:7">
      <c r="B364" s="1" t="s">
        <v>396</v>
      </c>
      <c r="D364" s="1">
        <v>290407</v>
      </c>
      <c r="F364" s="2">
        <v>5000</v>
      </c>
    </row>
    <row r="365" spans="1:7">
      <c r="B365" s="1" t="s">
        <v>440</v>
      </c>
      <c r="D365" s="1">
        <v>290408</v>
      </c>
      <c r="F365" s="2">
        <v>86532.65</v>
      </c>
    </row>
    <row r="366" spans="1:7">
      <c r="B366" s="1" t="s">
        <v>182</v>
      </c>
      <c r="D366" s="1">
        <v>290501</v>
      </c>
      <c r="F366" s="2">
        <v>3074402.91</v>
      </c>
    </row>
    <row r="367" spans="1:7">
      <c r="A367" s="10" t="s">
        <v>293</v>
      </c>
      <c r="F367" s="12">
        <f>SUM(F342:F366)</f>
        <v>12378479.879999999</v>
      </c>
      <c r="G367" s="2"/>
    </row>
    <row r="368" spans="1:7" ht="9" customHeight="1">
      <c r="A368" s="10"/>
      <c r="F368" s="12"/>
      <c r="G368" s="2"/>
    </row>
    <row r="369" spans="1:7" ht="9" customHeight="1">
      <c r="A369" s="10"/>
      <c r="F369" s="12"/>
      <c r="G369" s="2"/>
    </row>
    <row r="370" spans="1:7">
      <c r="A370" s="10" t="s">
        <v>294</v>
      </c>
    </row>
    <row r="371" spans="1:7">
      <c r="B371" s="1" t="s">
        <v>216</v>
      </c>
      <c r="D371" s="1">
        <v>350011</v>
      </c>
      <c r="F371" s="2">
        <v>829123.09</v>
      </c>
    </row>
    <row r="372" spans="1:7">
      <c r="B372" s="1" t="s">
        <v>217</v>
      </c>
      <c r="D372" s="1">
        <v>350012</v>
      </c>
      <c r="F372" s="2">
        <v>330000</v>
      </c>
    </row>
    <row r="373" spans="1:7">
      <c r="B373" s="1" t="s">
        <v>218</v>
      </c>
      <c r="D373" s="1">
        <v>350103</v>
      </c>
      <c r="F373" s="2">
        <v>793907.8</v>
      </c>
    </row>
    <row r="374" spans="1:7">
      <c r="B374" s="1" t="s">
        <v>219</v>
      </c>
      <c r="D374" s="1">
        <v>350104</v>
      </c>
      <c r="F374" s="2">
        <v>576559.68000000005</v>
      </c>
    </row>
    <row r="375" spans="1:7">
      <c r="B375" s="1" t="s">
        <v>220</v>
      </c>
      <c r="D375" s="1">
        <v>350105</v>
      </c>
      <c r="F375" s="2">
        <v>641823.07999999996</v>
      </c>
    </row>
    <row r="376" spans="1:7">
      <c r="B376" s="1" t="s">
        <v>374</v>
      </c>
      <c r="D376" s="1">
        <v>350106</v>
      </c>
      <c r="F376" s="2">
        <v>40000</v>
      </c>
    </row>
    <row r="377" spans="1:7">
      <c r="B377" s="1" t="s">
        <v>221</v>
      </c>
      <c r="D377" s="1">
        <v>350110</v>
      </c>
      <c r="F377" s="2">
        <v>393165.57</v>
      </c>
    </row>
    <row r="378" spans="1:7">
      <c r="A378" s="10" t="s">
        <v>295</v>
      </c>
      <c r="F378" s="12">
        <f>SUM(F371:F377)</f>
        <v>3604579.2199999997</v>
      </c>
      <c r="G378" s="2"/>
    </row>
    <row r="379" spans="1:7" ht="9" customHeight="1"/>
    <row r="380" spans="1:7" ht="9" customHeight="1"/>
    <row r="381" spans="1:7" s="10" customFormat="1">
      <c r="A381" s="10" t="s">
        <v>271</v>
      </c>
      <c r="F381" s="11"/>
    </row>
    <row r="382" spans="1:7">
      <c r="B382" s="1" t="s">
        <v>0</v>
      </c>
      <c r="D382" s="1">
        <v>100200</v>
      </c>
      <c r="F382" s="2">
        <v>6506</v>
      </c>
    </row>
    <row r="383" spans="1:7">
      <c r="B383" s="1" t="s">
        <v>1</v>
      </c>
      <c r="D383" s="1">
        <v>100300</v>
      </c>
      <c r="F383" s="2">
        <v>704573.14</v>
      </c>
    </row>
    <row r="384" spans="1:7">
      <c r="B384" s="1" t="s">
        <v>2</v>
      </c>
      <c r="D384" s="1">
        <v>100400</v>
      </c>
      <c r="F384" s="2">
        <v>61624.15</v>
      </c>
    </row>
    <row r="385" spans="1:7">
      <c r="B385" s="1" t="s">
        <v>3</v>
      </c>
      <c r="D385" s="1">
        <v>100500</v>
      </c>
      <c r="F385" s="2">
        <v>10000</v>
      </c>
    </row>
    <row r="386" spans="1:7">
      <c r="A386" s="10" t="s">
        <v>272</v>
      </c>
      <c r="F386" s="11">
        <f>SUM(F382:F385)</f>
        <v>782703.29</v>
      </c>
      <c r="G386" s="2"/>
    </row>
    <row r="387" spans="1:7" ht="9" customHeight="1"/>
    <row r="388" spans="1:7" ht="9" customHeight="1"/>
    <row r="389" spans="1:7">
      <c r="A389" s="10" t="s">
        <v>343</v>
      </c>
    </row>
    <row r="390" spans="1:7">
      <c r="B390" s="1" t="s">
        <v>362</v>
      </c>
      <c r="D390" s="1">
        <v>200026</v>
      </c>
      <c r="F390" s="2">
        <v>1010</v>
      </c>
    </row>
    <row r="391" spans="1:7">
      <c r="B391" s="1" t="s">
        <v>420</v>
      </c>
      <c r="D391" s="1">
        <v>350108</v>
      </c>
      <c r="F391" s="2">
        <v>88745.65</v>
      </c>
    </row>
    <row r="392" spans="1:7">
      <c r="B392" s="1" t="s">
        <v>418</v>
      </c>
      <c r="D392" s="1">
        <v>380101</v>
      </c>
      <c r="F392" s="2">
        <v>962053.48</v>
      </c>
    </row>
    <row r="393" spans="1:7">
      <c r="B393" s="1" t="s">
        <v>252</v>
      </c>
      <c r="D393" s="1">
        <v>380201</v>
      </c>
      <c r="F393" s="2">
        <v>81000</v>
      </c>
    </row>
    <row r="394" spans="1:7">
      <c r="B394" s="1" t="s">
        <v>419</v>
      </c>
      <c r="D394" s="1">
        <v>380203</v>
      </c>
      <c r="F394" s="2">
        <v>411662.38</v>
      </c>
    </row>
    <row r="395" spans="1:7">
      <c r="B395" s="1" t="s">
        <v>384</v>
      </c>
      <c r="D395" s="1">
        <v>380205</v>
      </c>
      <c r="F395" s="2">
        <v>376876.38</v>
      </c>
    </row>
    <row r="396" spans="1:7">
      <c r="B396" s="1" t="s">
        <v>385</v>
      </c>
      <c r="D396" s="1">
        <v>380206</v>
      </c>
      <c r="F396" s="2">
        <v>132000</v>
      </c>
    </row>
    <row r="397" spans="1:7">
      <c r="B397" s="1" t="s">
        <v>253</v>
      </c>
      <c r="D397" s="1">
        <v>380207</v>
      </c>
      <c r="F397" s="2">
        <v>26601.13</v>
      </c>
      <c r="G397" s="14"/>
    </row>
    <row r="398" spans="1:7">
      <c r="A398" s="10" t="s">
        <v>344</v>
      </c>
      <c r="F398" s="12">
        <f>SUM(F390:F397)</f>
        <v>2079949.0199999996</v>
      </c>
      <c r="G398" s="2"/>
    </row>
    <row r="399" spans="1:7" ht="9" customHeight="1"/>
    <row r="400" spans="1:7" ht="9" customHeight="1"/>
    <row r="401" spans="1:6">
      <c r="A401" s="10" t="s">
        <v>392</v>
      </c>
    </row>
    <row r="402" spans="1:6">
      <c r="B402" s="1" t="s">
        <v>317</v>
      </c>
      <c r="D402" s="1">
        <v>200451</v>
      </c>
      <c r="F402" s="2">
        <v>302897.12</v>
      </c>
    </row>
    <row r="403" spans="1:6">
      <c r="B403" s="1" t="s">
        <v>46</v>
      </c>
      <c r="D403" s="1">
        <v>200501</v>
      </c>
      <c r="F403" s="2">
        <v>233723.57</v>
      </c>
    </row>
    <row r="404" spans="1:6">
      <c r="B404" s="1" t="s">
        <v>47</v>
      </c>
      <c r="D404" s="1">
        <v>200502</v>
      </c>
      <c r="F404" s="2">
        <v>299200</v>
      </c>
    </row>
    <row r="405" spans="1:6">
      <c r="B405" s="1" t="s">
        <v>48</v>
      </c>
      <c r="D405" s="1">
        <v>200505</v>
      </c>
      <c r="F405" s="2">
        <v>25000</v>
      </c>
    </row>
    <row r="406" spans="1:6">
      <c r="B406" s="1" t="s">
        <v>49</v>
      </c>
      <c r="D406" s="1">
        <v>200506</v>
      </c>
      <c r="F406" s="2">
        <v>155400</v>
      </c>
    </row>
    <row r="407" spans="1:6">
      <c r="B407" s="1" t="s">
        <v>50</v>
      </c>
      <c r="D407" s="1">
        <v>200507</v>
      </c>
      <c r="F407" s="2">
        <v>43000</v>
      </c>
    </row>
    <row r="408" spans="1:6">
      <c r="B408" s="1" t="s">
        <v>51</v>
      </c>
      <c r="D408" s="1">
        <v>200600</v>
      </c>
      <c r="F408" s="2">
        <v>31908</v>
      </c>
    </row>
    <row r="409" spans="1:6">
      <c r="B409" s="1" t="s">
        <v>52</v>
      </c>
      <c r="D409" s="1">
        <v>200700</v>
      </c>
      <c r="F409" s="2">
        <v>15792</v>
      </c>
    </row>
    <row r="410" spans="1:6">
      <c r="B410" s="1" t="s">
        <v>53</v>
      </c>
      <c r="D410" s="1">
        <v>200800</v>
      </c>
      <c r="F410" s="2">
        <v>101020</v>
      </c>
    </row>
    <row r="411" spans="1:6">
      <c r="B411" s="1" t="s">
        <v>54</v>
      </c>
      <c r="D411" s="1">
        <v>222100</v>
      </c>
      <c r="F411" s="2">
        <v>281534.53000000003</v>
      </c>
    </row>
    <row r="412" spans="1:6">
      <c r="B412" s="1" t="s">
        <v>431</v>
      </c>
      <c r="D412" s="1">
        <v>320212</v>
      </c>
      <c r="F412" s="2">
        <v>706589.32</v>
      </c>
    </row>
    <row r="413" spans="1:6">
      <c r="A413" s="10"/>
      <c r="B413" s="1" t="s">
        <v>394</v>
      </c>
      <c r="D413" s="1">
        <v>390101</v>
      </c>
      <c r="F413" s="2">
        <v>1849000</v>
      </c>
    </row>
    <row r="414" spans="1:6">
      <c r="A414" s="10" t="s">
        <v>393</v>
      </c>
      <c r="F414" s="11">
        <f>SUM(F402:F413)</f>
        <v>4045064.54</v>
      </c>
    </row>
    <row r="415" spans="1:6" ht="9" customHeight="1"/>
    <row r="416" spans="1:6" ht="9" customHeight="1"/>
    <row r="417" spans="1:8">
      <c r="A417" s="10" t="s">
        <v>346</v>
      </c>
      <c r="F417" s="12"/>
      <c r="G417" s="2"/>
    </row>
    <row r="418" spans="1:8">
      <c r="B418" s="1" t="s">
        <v>184</v>
      </c>
      <c r="D418" s="1">
        <v>300102</v>
      </c>
      <c r="F418" s="2">
        <v>280000</v>
      </c>
    </row>
    <row r="419" spans="1:8">
      <c r="B419" s="1" t="s">
        <v>185</v>
      </c>
      <c r="D419" s="1">
        <v>300202</v>
      </c>
      <c r="F419" s="2">
        <v>2345115.96</v>
      </c>
    </row>
    <row r="420" spans="1:8">
      <c r="B420" s="1" t="s">
        <v>183</v>
      </c>
      <c r="D420" s="1">
        <v>310011</v>
      </c>
      <c r="F420" s="2">
        <v>301354.45</v>
      </c>
    </row>
    <row r="421" spans="1:8">
      <c r="B421" s="1" t="s">
        <v>190</v>
      </c>
      <c r="D421" s="1">
        <v>310102</v>
      </c>
      <c r="F421" s="2">
        <v>128485.8</v>
      </c>
    </row>
    <row r="422" spans="1:8">
      <c r="B422" s="1" t="s">
        <v>191</v>
      </c>
      <c r="D422" s="1">
        <v>310103</v>
      </c>
      <c r="F422" s="2">
        <v>212236.17</v>
      </c>
    </row>
    <row r="423" spans="1:8">
      <c r="B423" s="1" t="s">
        <v>192</v>
      </c>
      <c r="D423" s="1">
        <v>310104</v>
      </c>
      <c r="F423" s="2">
        <v>384514.2</v>
      </c>
    </row>
    <row r="424" spans="1:8">
      <c r="B424" s="1" t="s">
        <v>193</v>
      </c>
      <c r="D424" s="1">
        <v>310105</v>
      </c>
      <c r="F424" s="2">
        <v>561981.78</v>
      </c>
    </row>
    <row r="425" spans="1:8">
      <c r="B425" s="1" t="s">
        <v>194</v>
      </c>
      <c r="D425" s="1">
        <v>310110</v>
      </c>
      <c r="F425" s="2">
        <v>24680.959999999999</v>
      </c>
    </row>
    <row r="426" spans="1:8">
      <c r="B426" s="1" t="s">
        <v>196</v>
      </c>
      <c r="D426" s="1">
        <v>310115</v>
      </c>
      <c r="F426" s="2">
        <v>633008.09</v>
      </c>
    </row>
    <row r="427" spans="1:8">
      <c r="B427" s="1" t="s">
        <v>199</v>
      </c>
      <c r="D427" s="1">
        <v>310203</v>
      </c>
      <c r="F427" s="2">
        <v>896722.79</v>
      </c>
    </row>
    <row r="428" spans="1:8">
      <c r="B428" s="1" t="s">
        <v>201</v>
      </c>
      <c r="D428" s="1">
        <v>310205</v>
      </c>
      <c r="F428" s="2">
        <v>243344.43</v>
      </c>
    </row>
    <row r="429" spans="1:8">
      <c r="A429" s="10" t="s">
        <v>347</v>
      </c>
      <c r="F429" s="12">
        <f>SUM(F418:F428)</f>
        <v>6011444.6299999999</v>
      </c>
      <c r="G429" s="2"/>
      <c r="H429" s="14"/>
    </row>
    <row r="430" spans="1:8" ht="9" customHeight="1">
      <c r="A430" s="10"/>
      <c r="F430" s="12"/>
      <c r="G430" s="2"/>
      <c r="H430" s="14"/>
    </row>
    <row r="431" spans="1:8" ht="9" customHeight="1"/>
    <row r="432" spans="1:8">
      <c r="A432" s="10" t="s">
        <v>298</v>
      </c>
    </row>
    <row r="433" spans="1:8">
      <c r="B433" s="1" t="s">
        <v>256</v>
      </c>
      <c r="D433" s="1">
        <v>101101</v>
      </c>
      <c r="F433" s="2">
        <v>2449250</v>
      </c>
    </row>
    <row r="434" spans="1:8">
      <c r="B434" s="1" t="s">
        <v>257</v>
      </c>
      <c r="D434" s="1">
        <v>101103</v>
      </c>
      <c r="F434" s="2">
        <v>1397934.3</v>
      </c>
    </row>
    <row r="435" spans="1:8">
      <c r="B435" s="1" t="s">
        <v>258</v>
      </c>
      <c r="D435" s="1">
        <v>101104</v>
      </c>
      <c r="F435" s="2">
        <v>1454846.96</v>
      </c>
    </row>
    <row r="436" spans="1:8">
      <c r="B436" s="1" t="s">
        <v>324</v>
      </c>
      <c r="D436" s="1">
        <v>102002</v>
      </c>
      <c r="F436" s="2">
        <v>2635428</v>
      </c>
    </row>
    <row r="437" spans="1:8">
      <c r="B437" s="1" t="s">
        <v>400</v>
      </c>
      <c r="D437" s="1">
        <v>102003</v>
      </c>
      <c r="F437" s="2">
        <v>-1123100</v>
      </c>
    </row>
    <row r="438" spans="1:8">
      <c r="B438" s="1" t="s">
        <v>375</v>
      </c>
      <c r="D438" s="1">
        <v>103109</v>
      </c>
      <c r="F438" s="2">
        <v>2470553.5299999998</v>
      </c>
    </row>
    <row r="439" spans="1:8">
      <c r="B439" s="1" t="s">
        <v>325</v>
      </c>
      <c r="D439" s="1">
        <v>103116</v>
      </c>
      <c r="F439" s="2">
        <v>552587</v>
      </c>
    </row>
    <row r="440" spans="1:8">
      <c r="B440" s="1" t="s">
        <v>261</v>
      </c>
      <c r="D440" s="1">
        <v>103117</v>
      </c>
      <c r="F440" s="2">
        <v>17343</v>
      </c>
    </row>
    <row r="441" spans="1:8">
      <c r="B441" s="1" t="s">
        <v>262</v>
      </c>
      <c r="D441" s="1">
        <v>103121</v>
      </c>
      <c r="F441" s="2">
        <v>10074460</v>
      </c>
    </row>
    <row r="442" spans="1:8">
      <c r="A442" s="10" t="s">
        <v>299</v>
      </c>
      <c r="F442" s="12">
        <f>SUM(F433:F441)</f>
        <v>19929302.789999999</v>
      </c>
      <c r="G442" s="2"/>
    </row>
    <row r="443" spans="1:8" ht="9" customHeight="1"/>
    <row r="444" spans="1:8" s="10" customFormat="1">
      <c r="A444" s="10" t="s">
        <v>300</v>
      </c>
      <c r="F444" s="12">
        <f>+F442+F398+F277+F323+F378+F367+F245+F338+F386+F414+F429+F307+F316</f>
        <v>255018599.99999997</v>
      </c>
      <c r="G444" s="11"/>
      <c r="H444" s="12"/>
    </row>
    <row r="445" spans="1:8" ht="9" customHeight="1"/>
    <row r="446" spans="1:8" ht="9" customHeight="1"/>
    <row r="447" spans="1:8" ht="9" customHeight="1"/>
    <row r="448" spans="1:8">
      <c r="A448" s="10" t="s">
        <v>326</v>
      </c>
    </row>
    <row r="449" spans="1:6" ht="9" customHeight="1"/>
    <row r="450" spans="1:6">
      <c r="A450" s="10" t="s">
        <v>273</v>
      </c>
    </row>
    <row r="451" spans="1:6">
      <c r="B451" s="1" t="s">
        <v>58</v>
      </c>
      <c r="D451" s="1">
        <v>101111</v>
      </c>
      <c r="F451" s="2">
        <v>970000</v>
      </c>
    </row>
    <row r="452" spans="1:6">
      <c r="B452" s="1" t="s">
        <v>457</v>
      </c>
      <c r="D452" s="1">
        <v>105003</v>
      </c>
      <c r="F452" s="2">
        <v>20000</v>
      </c>
    </row>
    <row r="453" spans="1:6">
      <c r="B453" s="1" t="s">
        <v>25</v>
      </c>
      <c r="D453" s="1">
        <v>200302</v>
      </c>
      <c r="F453" s="2">
        <v>188000</v>
      </c>
    </row>
    <row r="454" spans="1:6">
      <c r="B454" s="1" t="s">
        <v>363</v>
      </c>
      <c r="D454" s="1">
        <v>201301</v>
      </c>
      <c r="F454" s="2">
        <v>168000</v>
      </c>
    </row>
    <row r="455" spans="1:6">
      <c r="B455" s="1" t="s">
        <v>28</v>
      </c>
      <c r="D455" s="1">
        <v>201305</v>
      </c>
      <c r="F455" s="2">
        <v>18000</v>
      </c>
    </row>
    <row r="456" spans="1:6">
      <c r="B456" s="1" t="s">
        <v>357</v>
      </c>
      <c r="D456" s="1">
        <v>201307</v>
      </c>
      <c r="F456" s="2">
        <v>1000</v>
      </c>
    </row>
    <row r="457" spans="1:6">
      <c r="B457" s="1" t="s">
        <v>441</v>
      </c>
      <c r="D457" s="1">
        <v>210114</v>
      </c>
      <c r="F457" s="2">
        <v>509000</v>
      </c>
    </row>
    <row r="458" spans="1:6">
      <c r="B458" s="1" t="s">
        <v>398</v>
      </c>
      <c r="D458" s="1">
        <v>230351</v>
      </c>
      <c r="F458" s="2">
        <v>8000</v>
      </c>
    </row>
    <row r="459" spans="1:6">
      <c r="B459" s="1" t="s">
        <v>449</v>
      </c>
      <c r="D459" s="1">
        <v>240110</v>
      </c>
      <c r="F459" s="2">
        <v>6000</v>
      </c>
    </row>
    <row r="460" spans="1:6">
      <c r="B460" s="1" t="s">
        <v>143</v>
      </c>
      <c r="D460" s="1">
        <v>240302</v>
      </c>
      <c r="F460" s="2">
        <v>2000</v>
      </c>
    </row>
    <row r="461" spans="1:6">
      <c r="B461" s="1" t="s">
        <v>144</v>
      </c>
      <c r="D461" s="1">
        <v>240307</v>
      </c>
      <c r="F461" s="2">
        <v>12000</v>
      </c>
    </row>
    <row r="462" spans="1:6">
      <c r="B462" s="1" t="s">
        <v>71</v>
      </c>
      <c r="D462" s="1">
        <v>240504</v>
      </c>
      <c r="F462" s="2">
        <v>3000</v>
      </c>
    </row>
    <row r="463" spans="1:6">
      <c r="B463" s="1" t="s">
        <v>73</v>
      </c>
      <c r="D463" s="1">
        <v>240702</v>
      </c>
      <c r="F463" s="2">
        <v>958000</v>
      </c>
    </row>
    <row r="464" spans="1:6">
      <c r="B464" s="1" t="s">
        <v>450</v>
      </c>
      <c r="D464" s="1">
        <v>240807</v>
      </c>
      <c r="F464" s="2">
        <v>10000</v>
      </c>
    </row>
    <row r="465" spans="2:6">
      <c r="B465" s="1" t="s">
        <v>76</v>
      </c>
      <c r="D465" s="1">
        <v>241401</v>
      </c>
      <c r="F465" s="2">
        <v>250000</v>
      </c>
    </row>
    <row r="466" spans="2:6">
      <c r="B466" s="1" t="s">
        <v>353</v>
      </c>
      <c r="D466" s="1">
        <v>241704</v>
      </c>
      <c r="F466" s="2">
        <v>3000</v>
      </c>
    </row>
    <row r="467" spans="2:6">
      <c r="B467" s="1" t="s">
        <v>79</v>
      </c>
      <c r="D467" s="1">
        <v>241801</v>
      </c>
      <c r="F467" s="2">
        <v>65000</v>
      </c>
    </row>
    <row r="468" spans="2:6">
      <c r="B468" s="1" t="s">
        <v>451</v>
      </c>
      <c r="D468" s="1">
        <v>241802</v>
      </c>
      <c r="F468" s="2">
        <v>8000</v>
      </c>
    </row>
    <row r="469" spans="2:6">
      <c r="B469" s="1" t="s">
        <v>354</v>
      </c>
      <c r="D469" s="1">
        <v>250704</v>
      </c>
      <c r="F469" s="2">
        <v>7000</v>
      </c>
    </row>
    <row r="470" spans="2:6">
      <c r="B470" s="1" t="s">
        <v>399</v>
      </c>
      <c r="D470" s="1">
        <v>250705</v>
      </c>
      <c r="F470" s="2">
        <v>23000</v>
      </c>
    </row>
    <row r="471" spans="2:6">
      <c r="B471" s="1" t="s">
        <v>95</v>
      </c>
      <c r="D471" s="1">
        <v>250706</v>
      </c>
      <c r="F471" s="2">
        <v>20000</v>
      </c>
    </row>
    <row r="472" spans="2:6">
      <c r="B472" s="1" t="s">
        <v>99</v>
      </c>
      <c r="D472" s="1">
        <v>250804</v>
      </c>
      <c r="F472" s="2">
        <v>15000</v>
      </c>
    </row>
    <row r="473" spans="2:6">
      <c r="B473" s="1" t="s">
        <v>103</v>
      </c>
      <c r="D473" s="1">
        <v>251103</v>
      </c>
      <c r="F473" s="2">
        <v>37000</v>
      </c>
    </row>
    <row r="474" spans="2:6">
      <c r="B474" s="1" t="s">
        <v>104</v>
      </c>
      <c r="D474" s="1">
        <v>251104</v>
      </c>
      <c r="F474" s="2">
        <v>7000</v>
      </c>
    </row>
    <row r="475" spans="2:6">
      <c r="B475" s="1" t="s">
        <v>406</v>
      </c>
      <c r="D475" s="1">
        <v>260202</v>
      </c>
      <c r="F475" s="2">
        <v>10000</v>
      </c>
    </row>
    <row r="476" spans="2:6">
      <c r="B476" s="1" t="s">
        <v>113</v>
      </c>
      <c r="D476" s="1">
        <v>260203</v>
      </c>
      <c r="F476" s="2">
        <v>5000</v>
      </c>
    </row>
    <row r="477" spans="2:6">
      <c r="B477" s="1" t="s">
        <v>114</v>
      </c>
      <c r="D477" s="1">
        <v>260205</v>
      </c>
      <c r="F477" s="2">
        <v>140000</v>
      </c>
    </row>
    <row r="478" spans="2:6">
      <c r="B478" s="1" t="s">
        <v>452</v>
      </c>
      <c r="D478" s="1">
        <v>260206</v>
      </c>
      <c r="F478" s="2">
        <v>6000</v>
      </c>
    </row>
    <row r="479" spans="2:6">
      <c r="B479" s="1" t="s">
        <v>453</v>
      </c>
      <c r="D479" s="1">
        <v>260207</v>
      </c>
      <c r="F479" s="2">
        <v>6000</v>
      </c>
    </row>
    <row r="480" spans="2:6">
      <c r="B480" s="1" t="s">
        <v>116</v>
      </c>
      <c r="D480" s="1">
        <v>260210</v>
      </c>
      <c r="F480" s="2">
        <v>75000</v>
      </c>
    </row>
    <row r="481" spans="1:6">
      <c r="B481" s="1" t="s">
        <v>383</v>
      </c>
      <c r="D481" s="1">
        <v>260604</v>
      </c>
      <c r="F481" s="2">
        <v>1000</v>
      </c>
    </row>
    <row r="482" spans="1:6">
      <c r="B482" s="1" t="s">
        <v>355</v>
      </c>
      <c r="D482" s="1">
        <v>260803</v>
      </c>
      <c r="F482" s="2">
        <v>1000</v>
      </c>
    </row>
    <row r="483" spans="1:6">
      <c r="B483" s="1" t="s">
        <v>131</v>
      </c>
      <c r="D483" s="1">
        <v>262201</v>
      </c>
      <c r="F483" s="2">
        <v>275000</v>
      </c>
    </row>
    <row r="484" spans="1:6">
      <c r="B484" s="1" t="s">
        <v>132</v>
      </c>
      <c r="D484" s="1">
        <v>262203</v>
      </c>
      <c r="F484" s="2">
        <v>10000</v>
      </c>
    </row>
    <row r="485" spans="1:6">
      <c r="B485" s="1" t="s">
        <v>133</v>
      </c>
      <c r="D485" s="1">
        <v>262205</v>
      </c>
      <c r="F485" s="2">
        <v>3000</v>
      </c>
    </row>
    <row r="486" spans="1:6">
      <c r="B486" s="1" t="s">
        <v>469</v>
      </c>
      <c r="D486" s="1">
        <v>262301</v>
      </c>
      <c r="F486" s="2">
        <v>2000</v>
      </c>
    </row>
    <row r="487" spans="1:6">
      <c r="B487" s="1" t="s">
        <v>134</v>
      </c>
      <c r="D487" s="1">
        <v>262303</v>
      </c>
      <c r="F487" s="2">
        <v>7000</v>
      </c>
    </row>
    <row r="488" spans="1:6">
      <c r="B488" s="1" t="s">
        <v>135</v>
      </c>
      <c r="D488" s="1">
        <v>262403</v>
      </c>
      <c r="F488" s="2">
        <v>2000</v>
      </c>
    </row>
    <row r="489" spans="1:6">
      <c r="B489" s="1" t="s">
        <v>136</v>
      </c>
      <c r="D489" s="1">
        <v>262405</v>
      </c>
      <c r="F489" s="2">
        <v>17000</v>
      </c>
    </row>
    <row r="490" spans="1:6">
      <c r="B490" s="1" t="s">
        <v>372</v>
      </c>
      <c r="D490" s="1">
        <v>262407</v>
      </c>
      <c r="F490" s="2">
        <v>11000</v>
      </c>
    </row>
    <row r="491" spans="1:6">
      <c r="B491" s="1" t="s">
        <v>138</v>
      </c>
      <c r="D491" s="1">
        <v>262701</v>
      </c>
      <c r="F491" s="2">
        <v>130000</v>
      </c>
    </row>
    <row r="492" spans="1:6">
      <c r="B492" s="1" t="s">
        <v>382</v>
      </c>
      <c r="D492" s="1">
        <v>262703</v>
      </c>
      <c r="F492" s="2">
        <v>10000</v>
      </c>
    </row>
    <row r="493" spans="1:6">
      <c r="B493" s="1" t="s">
        <v>139</v>
      </c>
      <c r="D493" s="1">
        <v>262801</v>
      </c>
      <c r="F493" s="2">
        <v>3000</v>
      </c>
    </row>
    <row r="494" spans="1:6">
      <c r="A494" s="10" t="s">
        <v>464</v>
      </c>
    </row>
    <row r="495" spans="1:6">
      <c r="B495" s="1" t="s">
        <v>311</v>
      </c>
      <c r="D495" s="1">
        <v>262901</v>
      </c>
      <c r="F495" s="2">
        <v>35000</v>
      </c>
    </row>
    <row r="496" spans="1:6">
      <c r="B496" s="1" t="s">
        <v>315</v>
      </c>
      <c r="D496" s="1">
        <v>263003</v>
      </c>
      <c r="F496" s="2">
        <v>15000</v>
      </c>
    </row>
    <row r="497" spans="2:8">
      <c r="B497" s="1" t="s">
        <v>141</v>
      </c>
      <c r="D497" s="1">
        <v>263101</v>
      </c>
      <c r="F497" s="2">
        <v>6000</v>
      </c>
    </row>
    <row r="498" spans="2:8">
      <c r="B498" s="1" t="s">
        <v>313</v>
      </c>
      <c r="D498" s="1">
        <v>263102</v>
      </c>
      <c r="F498" s="2">
        <v>2000</v>
      </c>
    </row>
    <row r="499" spans="2:8">
      <c r="B499" s="1" t="s">
        <v>312</v>
      </c>
      <c r="D499" s="1">
        <v>263103</v>
      </c>
      <c r="F499" s="2">
        <v>15000</v>
      </c>
    </row>
    <row r="500" spans="2:8">
      <c r="B500" s="1" t="s">
        <v>454</v>
      </c>
      <c r="D500" s="1">
        <v>265151</v>
      </c>
      <c r="F500" s="2">
        <v>4000</v>
      </c>
    </row>
    <row r="501" spans="2:8">
      <c r="B501" s="1" t="s">
        <v>304</v>
      </c>
      <c r="D501" s="1">
        <v>265202</v>
      </c>
      <c r="F501" s="2">
        <v>50000</v>
      </c>
    </row>
    <row r="502" spans="2:8">
      <c r="B502" s="1" t="s">
        <v>152</v>
      </c>
      <c r="D502" s="1">
        <v>265403</v>
      </c>
      <c r="F502" s="2">
        <v>53000</v>
      </c>
    </row>
    <row r="503" spans="2:8">
      <c r="B503" s="1" t="s">
        <v>163</v>
      </c>
      <c r="D503" s="1">
        <v>270205</v>
      </c>
      <c r="F503" s="2">
        <v>24000</v>
      </c>
    </row>
    <row r="504" spans="2:8">
      <c r="B504" s="1" t="s">
        <v>407</v>
      </c>
      <c r="D504" s="1">
        <v>200101</v>
      </c>
      <c r="F504" s="2">
        <v>600000</v>
      </c>
    </row>
    <row r="505" spans="2:8">
      <c r="B505" s="1" t="s">
        <v>408</v>
      </c>
      <c r="D505" s="1">
        <v>220201</v>
      </c>
      <c r="F505" s="2">
        <v>1375643.93</v>
      </c>
      <c r="G505" s="2"/>
      <c r="H505" s="15"/>
    </row>
    <row r="506" spans="2:8">
      <c r="B506" s="1" t="s">
        <v>409</v>
      </c>
      <c r="D506" s="1">
        <v>220401</v>
      </c>
      <c r="F506" s="2">
        <v>3674877.35</v>
      </c>
      <c r="G506" s="2"/>
      <c r="H506" s="15"/>
    </row>
    <row r="507" spans="2:8">
      <c r="B507" s="1" t="s">
        <v>410</v>
      </c>
      <c r="D507" s="1">
        <v>220402</v>
      </c>
      <c r="F507" s="2">
        <v>2508000</v>
      </c>
      <c r="G507" s="2"/>
      <c r="H507" s="15"/>
    </row>
    <row r="508" spans="2:8">
      <c r="B508" s="1" t="s">
        <v>411</v>
      </c>
      <c r="D508" s="1">
        <v>220404</v>
      </c>
      <c r="F508" s="2">
        <v>21000</v>
      </c>
      <c r="G508" s="2"/>
      <c r="H508" s="15"/>
    </row>
    <row r="509" spans="2:8">
      <c r="B509" s="1" t="s">
        <v>412</v>
      </c>
      <c r="D509" s="1">
        <v>220410</v>
      </c>
      <c r="F509" s="2">
        <v>1600000</v>
      </c>
      <c r="G509" s="2"/>
      <c r="H509" s="15"/>
    </row>
    <row r="510" spans="2:8">
      <c r="B510" s="1" t="s">
        <v>413</v>
      </c>
      <c r="D510" s="1">
        <v>285101</v>
      </c>
      <c r="F510" s="2">
        <v>1239992.3700000001</v>
      </c>
      <c r="G510" s="2"/>
      <c r="H510" s="15"/>
    </row>
    <row r="511" spans="2:8">
      <c r="B511" s="1" t="s">
        <v>414</v>
      </c>
      <c r="D511" s="1">
        <v>285102</v>
      </c>
      <c r="F511" s="2">
        <v>879541.24</v>
      </c>
      <c r="G511" s="2"/>
      <c r="H511" s="15"/>
    </row>
    <row r="512" spans="2:8">
      <c r="B512" s="1" t="s">
        <v>468</v>
      </c>
      <c r="D512" s="1">
        <v>285103</v>
      </c>
      <c r="F512" s="2">
        <v>268945.11</v>
      </c>
      <c r="G512" s="2"/>
      <c r="H512" s="15"/>
    </row>
    <row r="513" spans="1:6">
      <c r="A513" s="10" t="s">
        <v>274</v>
      </c>
      <c r="F513" s="11">
        <f>SUM(F451:F512)</f>
        <v>16393999.999999998</v>
      </c>
    </row>
    <row r="514" spans="1:6" ht="9" customHeight="1"/>
    <row r="515" spans="1:6" ht="9" customHeight="1"/>
    <row r="516" spans="1:6">
      <c r="A516" s="10" t="s">
        <v>336</v>
      </c>
    </row>
    <row r="517" spans="1:6">
      <c r="B517" s="1" t="s">
        <v>188</v>
      </c>
      <c r="D517" s="1">
        <v>300207</v>
      </c>
      <c r="F517" s="2">
        <v>2261000</v>
      </c>
    </row>
    <row r="518" spans="1:6">
      <c r="A518" s="10" t="s">
        <v>337</v>
      </c>
      <c r="F518" s="11">
        <f>SUM(F517:F517)</f>
        <v>2261000</v>
      </c>
    </row>
    <row r="519" spans="1:6" ht="9" customHeight="1"/>
    <row r="520" spans="1:6" ht="9" customHeight="1"/>
    <row r="521" spans="1:6">
      <c r="A521" s="10" t="s">
        <v>292</v>
      </c>
    </row>
    <row r="522" spans="1:6">
      <c r="B522" s="1" t="s">
        <v>173</v>
      </c>
      <c r="D522" s="1">
        <v>290204</v>
      </c>
      <c r="F522" s="2">
        <v>30000</v>
      </c>
    </row>
    <row r="523" spans="1:6">
      <c r="B523" s="1" t="s">
        <v>175</v>
      </c>
      <c r="D523" s="1">
        <v>290207</v>
      </c>
      <c r="F523" s="2">
        <v>120000</v>
      </c>
    </row>
    <row r="524" spans="1:6">
      <c r="A524" s="10" t="s">
        <v>293</v>
      </c>
      <c r="F524" s="11">
        <f>SUM(F522:F523)</f>
        <v>150000</v>
      </c>
    </row>
    <row r="525" spans="1:6" ht="9" customHeight="1"/>
    <row r="526" spans="1:6" ht="9" customHeight="1"/>
    <row r="527" spans="1:6">
      <c r="A527" s="10" t="s">
        <v>343</v>
      </c>
    </row>
    <row r="528" spans="1:6">
      <c r="B528" s="1" t="s">
        <v>471</v>
      </c>
      <c r="D528" s="1">
        <v>380202</v>
      </c>
      <c r="F528" s="2">
        <v>250000</v>
      </c>
    </row>
    <row r="529" spans="1:6">
      <c r="B529" s="1" t="s">
        <v>254</v>
      </c>
      <c r="D529" s="1">
        <v>380208</v>
      </c>
      <c r="F529" s="2">
        <v>135000</v>
      </c>
    </row>
    <row r="530" spans="1:6">
      <c r="A530" s="10" t="s">
        <v>344</v>
      </c>
      <c r="F530" s="11">
        <f>SUM(F528:F529)</f>
        <v>385000</v>
      </c>
    </row>
    <row r="531" spans="1:6" ht="9" customHeight="1"/>
    <row r="532" spans="1:6" ht="9" customHeight="1"/>
    <row r="533" spans="1:6">
      <c r="A533" s="10" t="s">
        <v>433</v>
      </c>
    </row>
    <row r="534" spans="1:6">
      <c r="B534" s="1" t="s">
        <v>45</v>
      </c>
      <c r="D534" s="1">
        <v>101013</v>
      </c>
      <c r="F534" s="2">
        <v>172000</v>
      </c>
    </row>
    <row r="535" spans="1:6">
      <c r="B535" s="1" t="s">
        <v>432</v>
      </c>
      <c r="D535" s="1">
        <v>105001</v>
      </c>
      <c r="F535" s="2">
        <v>646000</v>
      </c>
    </row>
    <row r="536" spans="1:6">
      <c r="B536" s="1" t="s">
        <v>137</v>
      </c>
      <c r="D536" s="1">
        <v>262501</v>
      </c>
      <c r="F536" s="2">
        <v>750000</v>
      </c>
    </row>
    <row r="537" spans="1:6">
      <c r="A537" s="10" t="s">
        <v>434</v>
      </c>
      <c r="F537" s="11">
        <f>SUM(F534:F536)</f>
        <v>1568000</v>
      </c>
    </row>
    <row r="538" spans="1:6" ht="9" customHeight="1"/>
    <row r="539" spans="1:6" ht="9" customHeight="1"/>
    <row r="540" spans="1:6">
      <c r="A540" s="10" t="s">
        <v>346</v>
      </c>
    </row>
    <row r="541" spans="1:6">
      <c r="B541" s="1" t="s">
        <v>195</v>
      </c>
      <c r="D541" s="1">
        <v>310111</v>
      </c>
      <c r="F541" s="2">
        <v>30000</v>
      </c>
    </row>
    <row r="542" spans="1:6">
      <c r="B542" s="1" t="s">
        <v>197</v>
      </c>
      <c r="D542" s="1">
        <v>310201</v>
      </c>
      <c r="F542" s="2">
        <v>55000</v>
      </c>
    </row>
    <row r="543" spans="1:6">
      <c r="B543" s="1" t="s">
        <v>198</v>
      </c>
      <c r="D543" s="1">
        <v>310202</v>
      </c>
      <c r="F543" s="2">
        <v>15000</v>
      </c>
    </row>
    <row r="544" spans="1:6">
      <c r="B544" s="1" t="s">
        <v>200</v>
      </c>
      <c r="D544" s="1">
        <v>310204</v>
      </c>
      <c r="F544" s="2">
        <v>43000</v>
      </c>
    </row>
    <row r="545" spans="1:6">
      <c r="B545" s="1" t="s">
        <v>202</v>
      </c>
      <c r="D545" s="1">
        <v>310207</v>
      </c>
      <c r="F545" s="2">
        <v>9000</v>
      </c>
    </row>
    <row r="546" spans="1:6">
      <c r="B546" s="1" t="s">
        <v>356</v>
      </c>
      <c r="D546" s="1">
        <v>310209</v>
      </c>
      <c r="F546" s="2">
        <v>2000</v>
      </c>
    </row>
    <row r="547" spans="1:6">
      <c r="A547" s="10" t="s">
        <v>347</v>
      </c>
      <c r="F547" s="11">
        <f>SUM(F541:F546)</f>
        <v>154000</v>
      </c>
    </row>
    <row r="548" spans="1:6" ht="9" customHeight="1"/>
    <row r="549" spans="1:6" ht="9" customHeight="1"/>
    <row r="550" spans="1:6">
      <c r="A550" s="10" t="s">
        <v>328</v>
      </c>
      <c r="F550" s="11">
        <f>+F530+F547+F524+F513+F518+F537</f>
        <v>20912000</v>
      </c>
    </row>
    <row r="551" spans="1:6" ht="9" customHeight="1"/>
    <row r="552" spans="1:6" ht="9" customHeight="1"/>
    <row r="553" spans="1:6">
      <c r="A553" s="1" t="s">
        <v>329</v>
      </c>
      <c r="F553" s="2">
        <f>+F444+F550</f>
        <v>275930600</v>
      </c>
    </row>
    <row r="554" spans="1:6">
      <c r="A554" s="1" t="s">
        <v>330</v>
      </c>
      <c r="F554" s="16">
        <v>-621600</v>
      </c>
    </row>
    <row r="555" spans="1:6">
      <c r="B555" s="1" t="s">
        <v>458</v>
      </c>
      <c r="F555" s="16">
        <v>-4410900</v>
      </c>
    </row>
    <row r="556" spans="1:6" s="10" customFormat="1">
      <c r="A556" s="10" t="s">
        <v>331</v>
      </c>
      <c r="F556" s="11">
        <f>SUM(F553:F555)</f>
        <v>270898100</v>
      </c>
    </row>
    <row r="557" spans="1:6" ht="9" customHeight="1"/>
    <row r="558" spans="1:6">
      <c r="B558" s="3" t="s">
        <v>460</v>
      </c>
    </row>
    <row r="559" spans="1:6">
      <c r="B559" s="3" t="s">
        <v>332</v>
      </c>
    </row>
    <row r="560" spans="1:6">
      <c r="B560" s="1" t="s">
        <v>459</v>
      </c>
    </row>
  </sheetData>
  <pageMargins left="0.76" right="0.25" top="0.86" bottom="0.73" header="0.74" footer="0.26"/>
  <pageSetup firstPageNumber="44" orientation="portrait" useFirstPageNumber="1" r:id="rId1"/>
  <headerFooter alignWithMargins="0">
    <oddFooter>&amp;C&amp;"Times New Roman,Regular"&amp;P</oddFooter>
  </headerFooter>
  <rowBreaks count="8" manualBreakCount="8">
    <brk id="51" max="16383" man="1"/>
    <brk id="98" max="16383" man="1"/>
    <brk id="247" max="16383" man="1"/>
    <brk id="295" max="16383" man="1"/>
    <brk id="400" max="16383" man="1"/>
    <brk id="447" max="16383" man="1"/>
    <brk id="493" max="16383" man="1"/>
    <brk id="5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bud_expend_summary_by_divorgn.rpt</dc:title>
  <dc:creator>Crystal Decisions</dc:creator>
  <dc:description>Powered by Crystal</dc:description>
  <cp:lastModifiedBy>Network and Computing Support</cp:lastModifiedBy>
  <cp:lastPrinted>2010-06-22T15:15:35Z</cp:lastPrinted>
  <dcterms:created xsi:type="dcterms:W3CDTF">2007-07-09T13:16:28Z</dcterms:created>
  <dcterms:modified xsi:type="dcterms:W3CDTF">2011-08-23T18:08:41Z</dcterms:modified>
</cp:coreProperties>
</file>