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S:\CUSTOM-SHARED\ACADEMIC-BUDGETS-ADMINISTRATION\"/>
    </mc:Choice>
  </mc:AlternateContent>
  <xr:revisionPtr revIDLastSave="0" documentId="8_{B7E72ACB-FE31-4419-BD25-FC124348142E}" xr6:coauthVersionLast="47" xr6:coauthVersionMax="47" xr10:uidLastSave="{00000000-0000-0000-0000-000000000000}"/>
  <bookViews>
    <workbookView xWindow="28680" yWindow="1485" windowWidth="29040" windowHeight="15840" activeTab="2" xr2:uid="{00000000-000D-0000-FFFF-FFFF00000000}"/>
  </bookViews>
  <sheets>
    <sheet name="READ FIRST" sheetId="7" r:id="rId1"/>
    <sheet name="UG Template" sheetId="1" r:id="rId2"/>
    <sheet name="UG Tuition Calc" sheetId="3" r:id="rId3"/>
    <sheet name="Grad Template" sheetId="4" r:id="rId4"/>
    <sheet name="Grad Tuition Calc" sheetId="6" r:id="rId5"/>
  </sheets>
  <definedNames>
    <definedName name="_xlnm.Print_Area" localSheetId="3">'Grad Template'!$A$4:$F$97</definedName>
    <definedName name="_xlnm.Print_Area" localSheetId="4">'Grad Tuition Calc'!$A$4:$R$81</definedName>
    <definedName name="_xlnm.Print_Area" localSheetId="1">'UG Template'!$A$4:$F$97</definedName>
    <definedName name="_xlnm.Print_Area" localSheetId="2">'UG Tuition Calc'!$A$1:$R$56</definedName>
    <definedName name="_xlnm.Print_Titles" localSheetId="3">'Grad Template'!$1:$3</definedName>
    <definedName name="_xlnm.Print_Titles" localSheetId="4">'Grad Tuition Calc'!$1:$3</definedName>
    <definedName name="_xlnm.Print_Titles" localSheetId="1">'UG Template'!$1:$3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4" i="6" l="1"/>
  <c r="Q74" i="6"/>
  <c r="P74" i="6"/>
  <c r="O74" i="6"/>
  <c r="N74" i="6"/>
  <c r="F74" i="6"/>
  <c r="E74" i="6"/>
  <c r="D74" i="6"/>
  <c r="C74" i="6"/>
  <c r="B74" i="6"/>
  <c r="R64" i="6"/>
  <c r="Q64" i="6"/>
  <c r="P64" i="6"/>
  <c r="O64" i="6"/>
  <c r="N64" i="6"/>
  <c r="L64" i="6"/>
  <c r="K64" i="6"/>
  <c r="J64" i="6"/>
  <c r="I64" i="6"/>
  <c r="H64" i="6"/>
  <c r="F64" i="6"/>
  <c r="E64" i="6"/>
  <c r="D64" i="6"/>
  <c r="C64" i="6"/>
  <c r="B64" i="6"/>
  <c r="R54" i="6"/>
  <c r="Q54" i="6"/>
  <c r="P54" i="6"/>
  <c r="O54" i="6"/>
  <c r="N54" i="6"/>
  <c r="L54" i="6"/>
  <c r="K54" i="6"/>
  <c r="J54" i="6"/>
  <c r="I54" i="6"/>
  <c r="H54" i="6"/>
  <c r="F54" i="6"/>
  <c r="E54" i="6"/>
  <c r="D54" i="6"/>
  <c r="C54" i="6"/>
  <c r="B54" i="6"/>
  <c r="R43" i="6"/>
  <c r="Q43" i="6"/>
  <c r="P43" i="6"/>
  <c r="O43" i="6"/>
  <c r="N43" i="6"/>
  <c r="L43" i="6"/>
  <c r="K43" i="6"/>
  <c r="J43" i="6"/>
  <c r="I43" i="6"/>
  <c r="H43" i="6"/>
  <c r="F43" i="6"/>
  <c r="E43" i="6"/>
  <c r="D43" i="6"/>
  <c r="C43" i="6"/>
  <c r="B43" i="6"/>
  <c r="R33" i="6"/>
  <c r="Q33" i="6"/>
  <c r="P33" i="6"/>
  <c r="O33" i="6"/>
  <c r="N33" i="6"/>
  <c r="L33" i="6"/>
  <c r="K33" i="6"/>
  <c r="J33" i="6"/>
  <c r="I33" i="6"/>
  <c r="H33" i="6"/>
  <c r="F33" i="6"/>
  <c r="E33" i="6"/>
  <c r="D33" i="6"/>
  <c r="C33" i="6"/>
  <c r="B33" i="6"/>
  <c r="H32" i="3"/>
  <c r="O17" i="3"/>
  <c r="H42" i="3" s="1"/>
  <c r="R49" i="3"/>
  <c r="Q49" i="3"/>
  <c r="P49" i="3"/>
  <c r="O49" i="3"/>
  <c r="N49" i="3"/>
  <c r="F49" i="3"/>
  <c r="E49" i="3"/>
  <c r="D49" i="3"/>
  <c r="C49" i="3"/>
  <c r="B49" i="3"/>
  <c r="F39" i="3"/>
  <c r="E39" i="3"/>
  <c r="D39" i="3"/>
  <c r="C39" i="3"/>
  <c r="B39" i="3"/>
  <c r="L39" i="3"/>
  <c r="K39" i="3"/>
  <c r="J39" i="3"/>
  <c r="I39" i="3"/>
  <c r="H39" i="3"/>
  <c r="R39" i="3"/>
  <c r="Q39" i="3"/>
  <c r="P39" i="3"/>
  <c r="O39" i="3"/>
  <c r="N39" i="3"/>
  <c r="R29" i="3"/>
  <c r="Q29" i="3"/>
  <c r="P29" i="3"/>
  <c r="O29" i="3"/>
  <c r="N29" i="3"/>
  <c r="L29" i="3"/>
  <c r="K29" i="3"/>
  <c r="J29" i="3"/>
  <c r="I29" i="3"/>
  <c r="F29" i="3"/>
  <c r="E29" i="3"/>
  <c r="D29" i="3"/>
  <c r="C29" i="3"/>
  <c r="B29" i="3"/>
  <c r="H33" i="3"/>
  <c r="O21" i="6" l="1"/>
  <c r="H68" i="6" s="1"/>
  <c r="H47" i="6"/>
  <c r="H48" i="6"/>
  <c r="H46" i="6"/>
  <c r="O19" i="6"/>
  <c r="H58" i="6" s="1"/>
  <c r="O15" i="6"/>
  <c r="H43" i="3"/>
  <c r="H44" i="3"/>
  <c r="H34" i="3"/>
  <c r="I23" i="3"/>
  <c r="J23" i="3" s="1"/>
  <c r="K23" i="3" s="1"/>
  <c r="L23" i="3" s="1"/>
  <c r="H38" i="6" l="1"/>
  <c r="H36" i="6"/>
  <c r="H57" i="6"/>
  <c r="I32" i="3"/>
  <c r="H37" i="6"/>
  <c r="H59" i="6"/>
  <c r="N36" i="6"/>
  <c r="H67" i="6"/>
  <c r="N67" i="6" s="1"/>
  <c r="H69" i="6"/>
  <c r="C52" i="3"/>
  <c r="D52" i="3"/>
  <c r="E52" i="3"/>
  <c r="F52" i="3"/>
  <c r="C53" i="3"/>
  <c r="D53" i="3"/>
  <c r="E53" i="3"/>
  <c r="F53" i="3"/>
  <c r="B53" i="3"/>
  <c r="B52" i="3"/>
  <c r="C77" i="6"/>
  <c r="D77" i="6"/>
  <c r="E77" i="6"/>
  <c r="F77" i="6"/>
  <c r="C78" i="6"/>
  <c r="C79" i="6" s="1"/>
  <c r="D78" i="6"/>
  <c r="E78" i="6"/>
  <c r="F78" i="6"/>
  <c r="B78" i="6"/>
  <c r="B77" i="6"/>
  <c r="I58" i="6"/>
  <c r="F59" i="6"/>
  <c r="E59" i="6"/>
  <c r="D59" i="6"/>
  <c r="C59" i="6"/>
  <c r="B59" i="6"/>
  <c r="N59" i="6" s="1"/>
  <c r="F69" i="6"/>
  <c r="E69" i="6"/>
  <c r="D69" i="6"/>
  <c r="C69" i="6"/>
  <c r="B69" i="6"/>
  <c r="I48" i="6"/>
  <c r="F48" i="6"/>
  <c r="E48" i="6"/>
  <c r="D48" i="6"/>
  <c r="C48" i="6"/>
  <c r="B48" i="6"/>
  <c r="N48" i="6" s="1"/>
  <c r="N47" i="6"/>
  <c r="I47" i="6"/>
  <c r="J47" i="6" s="1"/>
  <c r="K47" i="6" s="1"/>
  <c r="N46" i="6"/>
  <c r="F38" i="6"/>
  <c r="E38" i="6"/>
  <c r="D38" i="6"/>
  <c r="C38" i="6"/>
  <c r="B38" i="6"/>
  <c r="N38" i="6" s="1"/>
  <c r="I37" i="6"/>
  <c r="N68" i="6"/>
  <c r="E79" i="6"/>
  <c r="D79" i="6"/>
  <c r="N37" i="6"/>
  <c r="I38" i="6"/>
  <c r="J38" i="6" s="1"/>
  <c r="I69" i="6"/>
  <c r="J69" i="6" s="1"/>
  <c r="B34" i="3"/>
  <c r="I57" i="6"/>
  <c r="J57" i="6" s="1"/>
  <c r="P57" i="6" s="1"/>
  <c r="N57" i="6"/>
  <c r="I59" i="6"/>
  <c r="J59" i="6" s="1"/>
  <c r="F93" i="4"/>
  <c r="F92" i="4"/>
  <c r="E93" i="4"/>
  <c r="E94" i="4" s="1"/>
  <c r="E92" i="4"/>
  <c r="D93" i="4"/>
  <c r="D94" i="4" s="1"/>
  <c r="D92" i="4"/>
  <c r="C93" i="4"/>
  <c r="C92" i="4"/>
  <c r="B93" i="4"/>
  <c r="B94" i="4" s="1"/>
  <c r="B92" i="4"/>
  <c r="I43" i="3"/>
  <c r="J43" i="3" s="1"/>
  <c r="I42" i="3"/>
  <c r="O42" i="3" s="1"/>
  <c r="N33" i="3"/>
  <c r="I33" i="3"/>
  <c r="O33" i="3" s="1"/>
  <c r="I34" i="3"/>
  <c r="J34" i="3" s="1"/>
  <c r="F44" i="3"/>
  <c r="E44" i="3"/>
  <c r="D44" i="3"/>
  <c r="C44" i="3"/>
  <c r="B44" i="3"/>
  <c r="N44" i="3" s="1"/>
  <c r="C34" i="3"/>
  <c r="D34" i="3"/>
  <c r="E34" i="3"/>
  <c r="F34" i="3"/>
  <c r="N34" i="3"/>
  <c r="N42" i="3"/>
  <c r="N43" i="3"/>
  <c r="B93" i="1"/>
  <c r="F92" i="1"/>
  <c r="E92" i="1"/>
  <c r="D92" i="1"/>
  <c r="C92" i="1"/>
  <c r="B92" i="1"/>
  <c r="C93" i="1"/>
  <c r="D93" i="1"/>
  <c r="D94" i="1" s="1"/>
  <c r="E93" i="1"/>
  <c r="E94" i="1" s="1"/>
  <c r="F93" i="1"/>
  <c r="F94" i="1" s="1"/>
  <c r="F94" i="4" l="1"/>
  <c r="C94" i="4"/>
  <c r="N69" i="6"/>
  <c r="B79" i="6"/>
  <c r="D54" i="3"/>
  <c r="B94" i="1"/>
  <c r="F79" i="6"/>
  <c r="C94" i="1"/>
  <c r="O48" i="6"/>
  <c r="J48" i="6"/>
  <c r="K48" i="6" s="1"/>
  <c r="Q48" i="6" s="1"/>
  <c r="O47" i="6"/>
  <c r="O57" i="6"/>
  <c r="I67" i="6"/>
  <c r="P47" i="6"/>
  <c r="I36" i="6"/>
  <c r="I68" i="6"/>
  <c r="K69" i="6"/>
  <c r="P69" i="6"/>
  <c r="O69" i="6"/>
  <c r="P59" i="6"/>
  <c r="K59" i="6"/>
  <c r="O58" i="6"/>
  <c r="J58" i="6"/>
  <c r="K57" i="6"/>
  <c r="N58" i="6"/>
  <c r="N78" i="6" s="1"/>
  <c r="B23" i="4" s="1"/>
  <c r="B27" i="4" s="1"/>
  <c r="O59" i="6"/>
  <c r="Q47" i="6"/>
  <c r="L47" i="6"/>
  <c r="R47" i="6" s="1"/>
  <c r="N77" i="6"/>
  <c r="I46" i="6"/>
  <c r="P38" i="6"/>
  <c r="K38" i="6"/>
  <c r="O37" i="6"/>
  <c r="J37" i="6"/>
  <c r="O38" i="6"/>
  <c r="F54" i="3"/>
  <c r="E54" i="3"/>
  <c r="C54" i="3"/>
  <c r="B54" i="3"/>
  <c r="N54" i="3"/>
  <c r="J42" i="3"/>
  <c r="P42" i="3" s="1"/>
  <c r="N53" i="3"/>
  <c r="B23" i="1" s="1"/>
  <c r="B27" i="1" s="1"/>
  <c r="J33" i="3"/>
  <c r="K43" i="3"/>
  <c r="P43" i="3"/>
  <c r="J32" i="3"/>
  <c r="O32" i="3"/>
  <c r="O52" i="3" s="1"/>
  <c r="C22" i="1" s="1"/>
  <c r="C26" i="1" s="1"/>
  <c r="K34" i="3"/>
  <c r="P34" i="3"/>
  <c r="O43" i="3"/>
  <c r="O53" i="3" s="1"/>
  <c r="C23" i="1" s="1"/>
  <c r="C27" i="1" s="1"/>
  <c r="O34" i="3"/>
  <c r="N32" i="3"/>
  <c r="N52" i="3" s="1"/>
  <c r="B22" i="1" s="1"/>
  <c r="B26" i="1" s="1"/>
  <c r="I44" i="3"/>
  <c r="L48" i="6" l="1"/>
  <c r="R48" i="6" s="1"/>
  <c r="K42" i="3"/>
  <c r="L42" i="3" s="1"/>
  <c r="R42" i="3" s="1"/>
  <c r="P48" i="6"/>
  <c r="N79" i="6"/>
  <c r="J36" i="6"/>
  <c r="O36" i="6"/>
  <c r="O68" i="6"/>
  <c r="O78" i="6" s="1"/>
  <c r="C23" i="4" s="1"/>
  <c r="C27" i="4" s="1"/>
  <c r="J68" i="6"/>
  <c r="J67" i="6"/>
  <c r="O67" i="6"/>
  <c r="Q69" i="6"/>
  <c r="L69" i="6"/>
  <c r="R69" i="6" s="1"/>
  <c r="K58" i="6"/>
  <c r="P58" i="6"/>
  <c r="B22" i="4"/>
  <c r="B26" i="4" s="1"/>
  <c r="B28" i="4" s="1"/>
  <c r="B97" i="4" s="1"/>
  <c r="Q59" i="6"/>
  <c r="L59" i="6"/>
  <c r="R59" i="6" s="1"/>
  <c r="L57" i="6"/>
  <c r="R57" i="6" s="1"/>
  <c r="Q57" i="6"/>
  <c r="O46" i="6"/>
  <c r="J46" i="6"/>
  <c r="K37" i="6"/>
  <c r="P37" i="6"/>
  <c r="L38" i="6"/>
  <c r="R38" i="6" s="1"/>
  <c r="Q38" i="6"/>
  <c r="B28" i="1"/>
  <c r="B97" i="1" s="1"/>
  <c r="C28" i="1"/>
  <c r="C97" i="1" s="1"/>
  <c r="K33" i="3"/>
  <c r="P33" i="3"/>
  <c r="P53" i="3"/>
  <c r="D23" i="1" s="1"/>
  <c r="D27" i="1" s="1"/>
  <c r="Q43" i="3"/>
  <c r="L43" i="3"/>
  <c r="R43" i="3" s="1"/>
  <c r="J44" i="3"/>
  <c r="O44" i="3"/>
  <c r="O54" i="3" s="1"/>
  <c r="P32" i="3"/>
  <c r="P52" i="3" s="1"/>
  <c r="D22" i="1" s="1"/>
  <c r="D26" i="1" s="1"/>
  <c r="K32" i="3"/>
  <c r="Q34" i="3"/>
  <c r="L34" i="3"/>
  <c r="R34" i="3" s="1"/>
  <c r="Q42" i="3" l="1"/>
  <c r="P67" i="6"/>
  <c r="K67" i="6"/>
  <c r="P68" i="6"/>
  <c r="K68" i="6"/>
  <c r="P36" i="6"/>
  <c r="K36" i="6"/>
  <c r="P78" i="6"/>
  <c r="D23" i="4" s="1"/>
  <c r="D27" i="4" s="1"/>
  <c r="O77" i="6"/>
  <c r="C22" i="4" s="1"/>
  <c r="C26" i="4" s="1"/>
  <c r="C28" i="4" s="1"/>
  <c r="C97" i="4" s="1"/>
  <c r="Q58" i="6"/>
  <c r="L58" i="6"/>
  <c r="R58" i="6" s="1"/>
  <c r="P46" i="6"/>
  <c r="K46" i="6"/>
  <c r="Q37" i="6"/>
  <c r="L37" i="6"/>
  <c r="R37" i="6" s="1"/>
  <c r="D28" i="1"/>
  <c r="D97" i="1" s="1"/>
  <c r="L33" i="3"/>
  <c r="R33" i="3" s="1"/>
  <c r="R53" i="3" s="1"/>
  <c r="F23" i="1" s="1"/>
  <c r="F27" i="1" s="1"/>
  <c r="Q33" i="3"/>
  <c r="Q53" i="3" s="1"/>
  <c r="E23" i="1" s="1"/>
  <c r="E27" i="1" s="1"/>
  <c r="Q32" i="3"/>
  <c r="L32" i="3"/>
  <c r="R32" i="3" s="1"/>
  <c r="R52" i="3" s="1"/>
  <c r="F22" i="1" s="1"/>
  <c r="F26" i="1" s="1"/>
  <c r="P44" i="3"/>
  <c r="P54" i="3" s="1"/>
  <c r="K44" i="3"/>
  <c r="Q52" i="3" l="1"/>
  <c r="E22" i="1" s="1"/>
  <c r="E26" i="1" s="1"/>
  <c r="E28" i="1" s="1"/>
  <c r="E97" i="1" s="1"/>
  <c r="P77" i="6"/>
  <c r="P79" i="6" s="1"/>
  <c r="Q36" i="6"/>
  <c r="L36" i="6"/>
  <c r="R36" i="6" s="1"/>
  <c r="Q67" i="6"/>
  <c r="L67" i="6"/>
  <c r="R67" i="6" s="1"/>
  <c r="Q68" i="6"/>
  <c r="Q78" i="6" s="1"/>
  <c r="E23" i="4" s="1"/>
  <c r="E27" i="4" s="1"/>
  <c r="L68" i="6"/>
  <c r="R68" i="6" s="1"/>
  <c r="R78" i="6" s="1"/>
  <c r="F23" i="4" s="1"/>
  <c r="F27" i="4" s="1"/>
  <c r="O79" i="6"/>
  <c r="Q46" i="6"/>
  <c r="L46" i="6"/>
  <c r="R46" i="6" s="1"/>
  <c r="F28" i="1"/>
  <c r="F97" i="1" s="1"/>
  <c r="L44" i="3"/>
  <c r="R44" i="3" s="1"/>
  <c r="R54" i="3" s="1"/>
  <c r="Q44" i="3"/>
  <c r="Q54" i="3" s="1"/>
  <c r="D22" i="4" l="1"/>
  <c r="D26" i="4" s="1"/>
  <c r="D28" i="4" s="1"/>
  <c r="D97" i="4" s="1"/>
  <c r="R77" i="6"/>
  <c r="F22" i="4" s="1"/>
  <c r="F26" i="4" s="1"/>
  <c r="F28" i="4" s="1"/>
  <c r="F97" i="4" s="1"/>
  <c r="Q77" i="6"/>
  <c r="E22" i="4" s="1"/>
  <c r="E26" i="4" s="1"/>
  <c r="E28" i="4" s="1"/>
  <c r="E97" i="4" s="1"/>
  <c r="Q79" i="6" l="1"/>
  <c r="R79" i="6"/>
</calcChain>
</file>

<file path=xl/sharedStrings.xml><?xml version="1.0" encoding="utf-8"?>
<sst xmlns="http://schemas.openxmlformats.org/spreadsheetml/2006/main" count="488" uniqueCount="120">
  <si>
    <t>A. Funding Sources, by year of program</t>
  </si>
  <si>
    <t>Total Resources Available from Other Non-State Sources</t>
  </si>
  <si>
    <t>State Resources</t>
  </si>
  <si>
    <t>Internal</t>
  </si>
  <si>
    <t>Student Tuition</t>
  </si>
  <si>
    <t>New:</t>
  </si>
  <si>
    <t>Existing</t>
  </si>
  <si>
    <t>B. Breakdown of Budget Expenses / Requirements</t>
  </si>
  <si>
    <t>Total Resources Available from Federal Sources</t>
  </si>
  <si>
    <t>Staff: Executive, Administrative and Managerial</t>
  </si>
  <si>
    <t>Other Professional</t>
  </si>
  <si>
    <t>Faculty</t>
  </si>
  <si>
    <t>Graduate Assistants (if master's or doctorate)</t>
  </si>
  <si>
    <t>Student Employees</t>
  </si>
  <si>
    <t>Equipment and Instructional Materials</t>
  </si>
  <si>
    <t>Library</t>
  </si>
  <si>
    <t>Contractual Services</t>
  </si>
  <si>
    <t>Academic and / or Student Services</t>
  </si>
  <si>
    <t>Other Support Services</t>
  </si>
  <si>
    <t>Faculty Development</t>
  </si>
  <si>
    <t>Assessment</t>
  </si>
  <si>
    <t>Student Space and Equipment (if doctorate)</t>
  </si>
  <si>
    <t>Faculty Space and Equipment (if doctorate)</t>
  </si>
  <si>
    <t>Other</t>
  </si>
  <si>
    <t>Grand Total</t>
  </si>
  <si>
    <t>Notes About Spreadsheet</t>
  </si>
  <si>
    <t xml:space="preserve">Example:  The library maintains a collection to support the XXX Department, which includes materials for the XXX program.  Acquisitions for the XXX program amount to $## per year, and will support the xx program sufficiently.  </t>
  </si>
  <si>
    <t xml:space="preserve">Should total all existing expenses provided in section B of this spreadsheet (Faculty, library, etc).  </t>
  </si>
  <si>
    <t xml:space="preserve">Please add a short narrative explanation when $ are included in an area.  </t>
  </si>
  <si>
    <t xml:space="preserve">Example:  The xx College and xx Department support professional development of faculty.  This support will continue, generally amounts to $xxxx per year.  </t>
  </si>
  <si>
    <t xml:space="preserve">Below calculated automatically:  </t>
  </si>
  <si>
    <t>Adds all new expenses (Section B)</t>
  </si>
  <si>
    <t>Adds all existing expenses (Section B)</t>
  </si>
  <si>
    <t xml:space="preserve">Full-Time Tuition Rate (Fall + Spring) </t>
  </si>
  <si>
    <t>Projected # Full-Time Students</t>
  </si>
  <si>
    <t>Projected Additional FT Tuition &amp; Fees Revenues</t>
  </si>
  <si>
    <t>Year 1</t>
  </si>
  <si>
    <t>Year 2</t>
  </si>
  <si>
    <t>Year 3</t>
  </si>
  <si>
    <t>Year 4</t>
  </si>
  <si>
    <t>Year 5</t>
  </si>
  <si>
    <t xml:space="preserve">Part-Time Tuition Rate (Fall + Spring) </t>
  </si>
  <si>
    <t>Projected # Part-Time Students</t>
  </si>
  <si>
    <t>Projected Additional PT Tuition &amp; Fees Revenues</t>
  </si>
  <si>
    <t>Note:  Projected @ 6 credit hours per regular semester</t>
  </si>
  <si>
    <t>Projected Total Add'l Tuition &amp; Fees Revenues</t>
  </si>
  <si>
    <t>Note:  All calculated numbers are rounded to the nearest whole number.</t>
  </si>
  <si>
    <t># New</t>
  </si>
  <si>
    <t># Existing</t>
  </si>
  <si>
    <t># Total</t>
  </si>
  <si>
    <t>Projected Tuition Rate Increases =</t>
  </si>
  <si>
    <t>per credit hour</t>
  </si>
  <si>
    <t>per semester</t>
  </si>
  <si>
    <t>Total # New</t>
  </si>
  <si>
    <t>Total # Existing</t>
  </si>
  <si>
    <t># Grand Total</t>
  </si>
  <si>
    <t>Projected Total # FT + PT Students</t>
  </si>
  <si>
    <t>1st Year</t>
  </si>
  <si>
    <t>2nd Year</t>
  </si>
  <si>
    <t>3rd Year</t>
  </si>
  <si>
    <t>4th Year</t>
  </si>
  <si>
    <t>5th Year</t>
  </si>
  <si>
    <t>Total Budget Expenses / Requirements:</t>
  </si>
  <si>
    <t xml:space="preserve">Available Funds - Expenses: </t>
  </si>
  <si>
    <t>Existing:</t>
  </si>
  <si>
    <t>Total Funding Sources:</t>
  </si>
  <si>
    <t xml:space="preserve">Calculates the Available Funds minus Expenses (Section A minus Section B).  </t>
  </si>
  <si>
    <t>Adds all new funds (Section A)</t>
  </si>
  <si>
    <t>Adds all existing funds (Section A)</t>
  </si>
  <si>
    <t>Total of New and Existing Funds in rows 26 and 27</t>
  </si>
  <si>
    <t>Addition of new and existing expenses (rows 92 and 93)</t>
  </si>
  <si>
    <t>Enter projected enrollments on Grad Tuition Calc worksheet in this spreadsheet file</t>
  </si>
  <si>
    <t>Enter projected enrollments on UG Tuition Calc worksheet in this spreadsheet file</t>
  </si>
  <si>
    <t xml:space="preserve">Degree Type:  </t>
  </si>
  <si>
    <t xml:space="preserve">Degree Major:  </t>
  </si>
  <si>
    <t>Undergraduate</t>
  </si>
  <si>
    <t>_______________________________________________________</t>
  </si>
  <si>
    <t>Graduate</t>
  </si>
  <si>
    <t>Example:  Tuition revenue is based on no new students coming to WKU the first year.  The students will transfer from other programs on campus.  Tuition revenues is based on a 3% increase each year.</t>
  </si>
  <si>
    <t>Note:  Projected numbers of FT and PT students should be entered into the worksheet in these cells in rows 32-33 and 42-43</t>
  </si>
  <si>
    <t>Total (Section A)</t>
  </si>
  <si>
    <t>Total (Section B)</t>
  </si>
  <si>
    <t>Projected # Full-Time Resident Students</t>
  </si>
  <si>
    <t>Projected # Part-Time Resident Students</t>
  </si>
  <si>
    <t>Projected # Full-Time Non-Resident (International) Students</t>
  </si>
  <si>
    <t>Projected # Full-Time Non-Resident (Domestic) Students</t>
  </si>
  <si>
    <t>Department:</t>
  </si>
  <si>
    <t>Program:</t>
  </si>
  <si>
    <t>___________________________________________</t>
  </si>
  <si>
    <t>(FY 23)</t>
  </si>
  <si>
    <t>(FY 24)</t>
  </si>
  <si>
    <t>(FY 25)</t>
  </si>
  <si>
    <t>with Projected Increase Rates (Less MSFs)</t>
  </si>
  <si>
    <t xml:space="preserve"> % of tuition rate for MSF</t>
  </si>
  <si>
    <t>with Projected Increase Rates (Net of MSFs)</t>
  </si>
  <si>
    <t>Note:  Projected revenues for New and Existing Students are calculated and locked cells and the values are transferred to the budget template</t>
  </si>
  <si>
    <r>
      <t xml:space="preserve">The following questions </t>
    </r>
    <r>
      <rPr>
        <b/>
        <sz val="11"/>
        <color rgb="FFFF0000"/>
        <rFont val="Calibri"/>
        <family val="2"/>
        <scheme val="minor"/>
      </rPr>
      <t xml:space="preserve">require </t>
    </r>
    <r>
      <rPr>
        <b/>
        <sz val="11"/>
        <color theme="1"/>
        <rFont val="Calibri"/>
        <family val="2"/>
        <scheme val="minor"/>
      </rPr>
      <t xml:space="preserve">responses. </t>
    </r>
  </si>
  <si>
    <r>
      <t xml:space="preserve">Narrative Explanation / Justification:
</t>
    </r>
    <r>
      <rPr>
        <b/>
        <sz val="9"/>
        <color rgb="FF00B0F0"/>
        <rFont val="Calibri"/>
        <family val="2"/>
        <scheme val="minor"/>
      </rPr>
      <t>Required if funds are listed.</t>
    </r>
  </si>
  <si>
    <t>Explain the contingency plans in the event that required resources do not materialize.</t>
  </si>
  <si>
    <t>Describe the operational, management, and physical resources available for the change.</t>
  </si>
  <si>
    <t>CPE Budget Information</t>
  </si>
  <si>
    <t>(FY 26)</t>
  </si>
  <si>
    <t>Note:  Per the Bursar's Office, approximately 7% of the tuition revenue is used for Mandatory Student Fees.</t>
  </si>
  <si>
    <t xml:space="preserve">CPE requires budget information on new programs from Kentucky, public institutions. The budget is a required upload in the WKU curricular system. 
Prior to uploading the spreadsheet to the WKU curriculum management system (CIM), make sure the budget is accurate and addresses all required components. Consult your College Budget Coordinator for help completing the budget form.
To ensure accuracy, the program budget should be:
*Reviewed by the departmental or school leadership.
*Submitted to the College Budget Coordinator for review.
*Reviewed by the Dean or by the Dean's designee. 
*Reviewed by the area of Academic Budgets and Administration in the Office of Academic Affairs (allow at least 1 week for a complete review). 
After all updates are made, the budget should be attached to the program proposal in CIM. The Dean's Office and Office of the Provost will conduct a final review to make sure all components are addressed prior to submission to CPE for their approval.
Proponents, the department head, and the Dean (or designee) should understand the budget and be able to explain it, if questioned, during the CPE meeting at which the program will be approved. The Office of the Provost will notify all necessary parties of meeting dates. </t>
  </si>
  <si>
    <t>(FY 27)</t>
  </si>
  <si>
    <t>Note:  Projected Rate Increases currently show an increase rate of 2 percent through FY 27, but may be edited, if appropriate</t>
  </si>
  <si>
    <t>(FY 28)</t>
  </si>
  <si>
    <t>(FY 29)</t>
  </si>
  <si>
    <t>FY 25 - FY 29 Projection of Additional Revenue Due to Enrollments in Proposed Undergraduate Academic Program</t>
  </si>
  <si>
    <t>FY 25 - FY 29 Projection of Additional Revenue Due to Enrollments in Proposed Graduate Academic Program</t>
  </si>
  <si>
    <t>Describe the operational, management, and physical resources available for the new program.</t>
  </si>
  <si>
    <t>Internal Allocation</t>
  </si>
  <si>
    <t>Note:  Year 1 = FY 25</t>
  </si>
  <si>
    <t>Note:  Actual Resident FY 25 FT Tuition Rate = $5,826 per semester, or $11,652 per academic year (Fall + Spring) =</t>
  </si>
  <si>
    <t>Note:  The actual Resident FY 25 PT UG Tuition Rates for the Fall and Spring semesters = Resident FY 25 FT UG Tuition Rate / 12 credit hours =</t>
  </si>
  <si>
    <t xml:space="preserve">Note:  Actual Resident FY 25 FT Grad Tuition Rate = $607 per credit hour x 9 hours per semester (Fall + Spring)  </t>
  </si>
  <si>
    <t xml:space="preserve">Note:  The actual Resident FY 25 PT Grad Tuition Rates for the Fall and Spring semesters </t>
  </si>
  <si>
    <t xml:space="preserve">Note:  Actual Non-Resident (Domestic) FY 25 FT Grad Tuition Rate = $917 per credit hour x 9 hours per semester (Fall + Spring)  </t>
  </si>
  <si>
    <t>Note:  Actual Non-Resident (International) FY 25 FT Grad Tuition Rate = $953 per credit hour x 9 hours per semester (Fall + Spring)  (Net of FY 25 $36 PCH Int'l Surcharge)</t>
  </si>
  <si>
    <t>Note:  Projected numbers of FT and PT students should be entered into the worksheet in these cells in rows 36-37 and 46-47.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</si>
</sst>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b/>
      <sz val="16"/>
      <color rgb="FFFF0000"/>
      <name val="Calibri"/>
      <family val="2"/>
      <scheme val="minor"/>
    </font>
    <font>
      <b/>
      <sz val="11"/>
      <color rgb="FF0000FF"/>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b/>
      <sz val="9"/>
      <color rgb="FF00B0F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style="medium">
        <color auto="1"/>
      </right>
      <top style="thin">
        <color indexed="64"/>
      </top>
      <bottom style="thin">
        <color indexed="64"/>
      </bottom>
      <diagonal/>
    </border>
    <border>
      <left style="medium">
        <color auto="1"/>
      </left>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164" fontId="0" fillId="0" borderId="1" xfId="1" applyNumberFormat="1" applyFont="1" applyBorder="1"/>
    <xf numFmtId="164" fontId="0" fillId="0" borderId="0" xfId="1" applyNumberFormat="1" applyFont="1"/>
    <xf numFmtId="43" fontId="3" fillId="0" borderId="0" xfId="2" applyFont="1"/>
    <xf numFmtId="164" fontId="0" fillId="0" borderId="1" xfId="1" applyNumberFormat="1" applyFont="1" applyFill="1" applyBorder="1"/>
    <xf numFmtId="0" fontId="0" fillId="0" borderId="0" xfId="0" applyAlignment="1">
      <alignment wrapText="1"/>
    </xf>
    <xf numFmtId="0" fontId="0" fillId="0" borderId="0" xfId="0" applyAlignment="1">
      <alignment vertical="center"/>
    </xf>
    <xf numFmtId="43" fontId="0" fillId="0" borderId="0" xfId="2" applyFont="1" applyAlignment="1">
      <alignment vertical="center"/>
    </xf>
    <xf numFmtId="0" fontId="0" fillId="6" borderId="7" xfId="0" applyFill="1" applyBorder="1" applyAlignment="1">
      <alignment vertical="center"/>
    </xf>
    <xf numFmtId="0" fontId="0" fillId="5" borderId="7" xfId="0" applyFill="1" applyBorder="1" applyAlignment="1">
      <alignment vertical="center"/>
    </xf>
    <xf numFmtId="0" fontId="0" fillId="8" borderId="7" xfId="0" applyFill="1" applyBorder="1" applyAlignment="1">
      <alignment vertical="center"/>
    </xf>
    <xf numFmtId="0" fontId="0" fillId="7" borderId="7" xfId="0" applyFill="1" applyBorder="1" applyAlignment="1">
      <alignment vertical="center"/>
    </xf>
    <xf numFmtId="43" fontId="2" fillId="0" borderId="0" xfId="2" applyFont="1" applyFill="1" applyAlignment="1">
      <alignment vertical="center"/>
    </xf>
    <xf numFmtId="43" fontId="0" fillId="0" borderId="0" xfId="2" applyFont="1" applyFill="1" applyAlignment="1">
      <alignment vertical="center"/>
    </xf>
    <xf numFmtId="43" fontId="2" fillId="0" borderId="0" xfId="2" applyFont="1" applyAlignment="1">
      <alignment vertical="center"/>
    </xf>
    <xf numFmtId="164" fontId="2" fillId="6" borderId="7" xfId="1" applyNumberFormat="1" applyFont="1" applyFill="1" applyBorder="1" applyAlignment="1">
      <alignment vertical="center"/>
    </xf>
    <xf numFmtId="0" fontId="2" fillId="0" borderId="0" xfId="0" applyFont="1" applyAlignment="1">
      <alignment vertical="center"/>
    </xf>
    <xf numFmtId="44" fontId="2" fillId="6" borderId="7" xfId="1" applyFont="1" applyFill="1" applyBorder="1" applyAlignment="1">
      <alignment vertical="center"/>
    </xf>
    <xf numFmtId="44" fontId="0" fillId="0" borderId="0" xfId="1" applyFont="1" applyFill="1" applyBorder="1" applyAlignment="1">
      <alignment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2" fillId="0" borderId="6" xfId="0" applyFont="1" applyBorder="1" applyAlignment="1">
      <alignment vertical="center"/>
    </xf>
    <xf numFmtId="43" fontId="5" fillId="0" borderId="0" xfId="2" applyFont="1" applyAlignment="1">
      <alignment vertical="center"/>
    </xf>
    <xf numFmtId="43" fontId="2" fillId="5" borderId="7" xfId="2" applyFont="1" applyFill="1" applyBorder="1" applyAlignment="1">
      <alignment vertical="center"/>
    </xf>
    <xf numFmtId="0" fontId="5" fillId="0" borderId="0" xfId="0" applyFont="1" applyAlignment="1">
      <alignment vertical="center"/>
    </xf>
    <xf numFmtId="165" fontId="2" fillId="8" borderId="7" xfId="2" applyNumberFormat="1" applyFont="1" applyFill="1" applyBorder="1" applyAlignment="1">
      <alignment vertical="center"/>
    </xf>
    <xf numFmtId="165" fontId="2" fillId="6" borderId="7" xfId="2" applyNumberFormat="1" applyFont="1" applyFill="1" applyBorder="1" applyAlignment="1">
      <alignment vertical="center"/>
    </xf>
    <xf numFmtId="165" fontId="5" fillId="6" borderId="7" xfId="2" applyNumberFormat="1" applyFont="1" applyFill="1" applyBorder="1" applyAlignment="1">
      <alignment vertical="center"/>
    </xf>
    <xf numFmtId="165" fontId="2" fillId="0" borderId="0" xfId="2" applyNumberFormat="1" applyFont="1" applyFill="1" applyBorder="1" applyAlignment="1">
      <alignment vertical="center"/>
    </xf>
    <xf numFmtId="0" fontId="5" fillId="0" borderId="5" xfId="0" applyFont="1" applyBorder="1" applyAlignment="1">
      <alignment vertical="center"/>
    </xf>
    <xf numFmtId="165" fontId="2" fillId="7" borderId="7" xfId="2" applyNumberFormat="1" applyFont="1" applyFill="1" applyBorder="1" applyAlignment="1">
      <alignment vertical="center"/>
    </xf>
    <xf numFmtId="165" fontId="5" fillId="7" borderId="7" xfId="2" applyNumberFormat="1" applyFont="1" applyFill="1" applyBorder="1" applyAlignment="1">
      <alignment vertical="center"/>
    </xf>
    <xf numFmtId="164" fontId="0" fillId="7" borderId="1" xfId="1" applyNumberFormat="1" applyFont="1" applyFill="1" applyBorder="1"/>
    <xf numFmtId="0" fontId="2" fillId="2" borderId="8" xfId="0" applyFont="1" applyFill="1" applyBorder="1"/>
    <xf numFmtId="164" fontId="0" fillId="2" borderId="9" xfId="1" applyNumberFormat="1" applyFont="1" applyFill="1" applyBorder="1"/>
    <xf numFmtId="164" fontId="0" fillId="2" borderId="10" xfId="1" applyNumberFormat="1" applyFont="1" applyFill="1" applyBorder="1"/>
    <xf numFmtId="0" fontId="0" fillId="0" borderId="11" xfId="0" applyBorder="1" applyAlignment="1">
      <alignment horizontal="right"/>
    </xf>
    <xf numFmtId="164" fontId="0" fillId="0" borderId="12" xfId="1" applyNumberFormat="1" applyFont="1" applyBorder="1"/>
    <xf numFmtId="164" fontId="0" fillId="0" borderId="12" xfId="1" applyNumberFormat="1" applyFont="1" applyFill="1" applyBorder="1"/>
    <xf numFmtId="164" fontId="5" fillId="2" borderId="7" xfId="1" applyNumberFormat="1" applyFont="1" applyFill="1" applyBorder="1" applyAlignment="1">
      <alignment horizontal="center"/>
    </xf>
    <xf numFmtId="0" fontId="0" fillId="0" borderId="8" xfId="0" applyBorder="1"/>
    <xf numFmtId="164" fontId="0" fillId="0" borderId="9" xfId="1" applyNumberFormat="1" applyFont="1" applyBorder="1"/>
    <xf numFmtId="164" fontId="0" fillId="0" borderId="10" xfId="1" applyNumberFormat="1" applyFont="1" applyBorder="1"/>
    <xf numFmtId="43" fontId="5" fillId="2" borderId="7" xfId="2" applyFont="1" applyFill="1" applyBorder="1"/>
    <xf numFmtId="43" fontId="2" fillId="2" borderId="8" xfId="2" applyFont="1" applyFill="1" applyBorder="1"/>
    <xf numFmtId="0" fontId="0" fillId="0" borderId="13" xfId="0" applyBorder="1"/>
    <xf numFmtId="43" fontId="5" fillId="2" borderId="8" xfId="2" applyFont="1" applyFill="1" applyBorder="1"/>
    <xf numFmtId="0" fontId="0" fillId="0" borderId="0" xfId="2" applyNumberFormat="1" applyFont="1"/>
    <xf numFmtId="0" fontId="0" fillId="0" borderId="0" xfId="2" applyNumberFormat="1" applyFont="1" applyFill="1" applyAlignment="1">
      <alignment vertical="top" wrapText="1"/>
    </xf>
    <xf numFmtId="0" fontId="0" fillId="0" borderId="0" xfId="2" applyNumberFormat="1" applyFont="1" applyFill="1"/>
    <xf numFmtId="0" fontId="0" fillId="0" borderId="0" xfId="2" applyNumberFormat="1" applyFont="1" applyFill="1" applyAlignment="1">
      <alignment wrapText="1"/>
    </xf>
    <xf numFmtId="0" fontId="0" fillId="0" borderId="0" xfId="2" applyNumberFormat="1" applyFont="1" applyAlignment="1">
      <alignment wrapText="1"/>
    </xf>
    <xf numFmtId="0" fontId="0" fillId="0" borderId="0" xfId="2" applyNumberFormat="1" applyFont="1" applyAlignment="1">
      <alignment vertical="top" wrapText="1"/>
    </xf>
    <xf numFmtId="164" fontId="0" fillId="0" borderId="14" xfId="1" applyNumberFormat="1" applyFont="1" applyBorder="1" applyAlignment="1"/>
    <xf numFmtId="164" fontId="0" fillId="0" borderId="15" xfId="1" applyNumberFormat="1" applyFont="1" applyBorder="1" applyAlignment="1"/>
    <xf numFmtId="164" fontId="0" fillId="0" borderId="16" xfId="1" applyNumberFormat="1" applyFont="1" applyBorder="1" applyAlignment="1"/>
    <xf numFmtId="0" fontId="0" fillId="0" borderId="0" xfId="2" applyNumberFormat="1" applyFont="1" applyFill="1" applyBorder="1" applyAlignment="1">
      <alignment vertical="top"/>
    </xf>
    <xf numFmtId="0" fontId="0" fillId="0" borderId="0" xfId="2" applyNumberFormat="1" applyFont="1" applyFill="1" applyAlignment="1"/>
    <xf numFmtId="0" fontId="5" fillId="0" borderId="11" xfId="0" applyFont="1" applyBorder="1" applyAlignment="1">
      <alignment horizontal="right"/>
    </xf>
    <xf numFmtId="164" fontId="5" fillId="6" borderId="1" xfId="1" applyNumberFormat="1" applyFont="1" applyFill="1" applyBorder="1"/>
    <xf numFmtId="164" fontId="5" fillId="6" borderId="12" xfId="1" applyNumberFormat="1" applyFont="1" applyFill="1" applyBorder="1"/>
    <xf numFmtId="164" fontId="5" fillId="2" borderId="9" xfId="1" applyNumberFormat="1" applyFont="1" applyFill="1" applyBorder="1"/>
    <xf numFmtId="164" fontId="5" fillId="2" borderId="10" xfId="1" applyNumberFormat="1" applyFont="1" applyFill="1" applyBorder="1"/>
    <xf numFmtId="0" fontId="5" fillId="0" borderId="13" xfId="0" applyFont="1" applyBorder="1" applyAlignment="1">
      <alignment horizontal="right"/>
    </xf>
    <xf numFmtId="164" fontId="5" fillId="6" borderId="14" xfId="1" applyNumberFormat="1" applyFont="1" applyFill="1" applyBorder="1"/>
    <xf numFmtId="164" fontId="5" fillId="6" borderId="17" xfId="1" applyNumberFormat="1" applyFont="1" applyFill="1" applyBorder="1"/>
    <xf numFmtId="164" fontId="5" fillId="6" borderId="18" xfId="1" applyNumberFormat="1" applyFont="1" applyFill="1" applyBorder="1"/>
    <xf numFmtId="0" fontId="5" fillId="2" borderId="0" xfId="2" applyNumberFormat="1" applyFont="1" applyFill="1" applyAlignment="1">
      <alignment horizontal="center"/>
    </xf>
    <xf numFmtId="0" fontId="0" fillId="0" borderId="0" xfId="2" applyNumberFormat="1" applyFont="1" applyFill="1" applyAlignment="1">
      <alignment vertical="top"/>
    </xf>
    <xf numFmtId="0" fontId="0" fillId="6" borderId="0" xfId="2" applyNumberFormat="1" applyFont="1" applyFill="1"/>
    <xf numFmtId="0" fontId="0" fillId="6" borderId="0" xfId="2" applyNumberFormat="1" applyFont="1" applyFill="1" applyAlignment="1">
      <alignment vertical="top" wrapText="1"/>
    </xf>
    <xf numFmtId="0" fontId="2" fillId="6" borderId="0" xfId="2" applyNumberFormat="1" applyFont="1" applyFill="1"/>
    <xf numFmtId="0" fontId="7" fillId="6" borderId="0" xfId="2" applyNumberFormat="1" applyFont="1" applyFill="1"/>
    <xf numFmtId="0" fontId="2" fillId="6" borderId="0" xfId="2" applyNumberFormat="1" applyFont="1" applyFill="1" applyAlignment="1">
      <alignment vertical="top" wrapText="1"/>
    </xf>
    <xf numFmtId="43" fontId="0" fillId="0" borderId="0" xfId="2" applyFont="1" applyAlignment="1"/>
    <xf numFmtId="0" fontId="4" fillId="0" borderId="0" xfId="0" applyFont="1" applyAlignment="1">
      <alignment horizontal="center" vertical="center"/>
    </xf>
    <xf numFmtId="164" fontId="2" fillId="7" borderId="1" xfId="1" applyNumberFormat="1" applyFont="1" applyFill="1" applyBorder="1"/>
    <xf numFmtId="164" fontId="2" fillId="7" borderId="12" xfId="1" applyNumberFormat="1" applyFont="1" applyFill="1" applyBorder="1"/>
    <xf numFmtId="0" fontId="4" fillId="0" borderId="0" xfId="0" applyFont="1" applyAlignment="1">
      <alignment vertical="center"/>
    </xf>
    <xf numFmtId="43" fontId="4" fillId="0" borderId="0" xfId="2" applyFont="1" applyAlignment="1">
      <alignment vertical="center"/>
    </xf>
    <xf numFmtId="0" fontId="7" fillId="7" borderId="0" xfId="2" applyNumberFormat="1" applyFont="1" applyFill="1" applyAlignment="1"/>
    <xf numFmtId="0" fontId="0" fillId="7" borderId="0" xfId="2" applyNumberFormat="1" applyFont="1" applyFill="1" applyAlignment="1"/>
    <xf numFmtId="9" fontId="2" fillId="6" borderId="7" xfId="3" applyFont="1" applyFill="1" applyBorder="1" applyAlignment="1">
      <alignment vertical="center"/>
    </xf>
    <xf numFmtId="0" fontId="0" fillId="0" borderId="0" xfId="2" applyNumberFormat="1" applyFont="1" applyFill="1" applyBorder="1" applyAlignment="1">
      <alignment vertical="top" wrapText="1"/>
    </xf>
    <xf numFmtId="0" fontId="2" fillId="0" borderId="0" xfId="0" applyFont="1"/>
    <xf numFmtId="0" fontId="0" fillId="0" borderId="13" xfId="0" applyBorder="1" applyAlignment="1">
      <alignment horizontal="right" wrapText="1"/>
    </xf>
    <xf numFmtId="0" fontId="0" fillId="9" borderId="0" xfId="0" applyFill="1"/>
    <xf numFmtId="164" fontId="0" fillId="9" borderId="0" xfId="1" applyNumberFormat="1" applyFont="1" applyFill="1"/>
    <xf numFmtId="0" fontId="10" fillId="0" borderId="0" xfId="0" applyFont="1" applyAlignment="1">
      <alignment horizontal="center"/>
    </xf>
    <xf numFmtId="0" fontId="0" fillId="0" borderId="0" xfId="0" applyAlignment="1">
      <alignment horizontal="left" vertical="top" wrapText="1"/>
    </xf>
    <xf numFmtId="164" fontId="0" fillId="0" borderId="14" xfId="1" applyNumberFormat="1" applyFont="1" applyBorder="1" applyAlignment="1">
      <alignment horizontal="left" wrapText="1"/>
    </xf>
    <xf numFmtId="164" fontId="0" fillId="0" borderId="15" xfId="1" applyNumberFormat="1" applyFont="1" applyBorder="1" applyAlignment="1">
      <alignment horizontal="left" wrapText="1"/>
    </xf>
    <xf numFmtId="164" fontId="0" fillId="0" borderId="16" xfId="1" applyNumberFormat="1" applyFont="1" applyBorder="1" applyAlignment="1">
      <alignment horizontal="left" wrapText="1"/>
    </xf>
    <xf numFmtId="43" fontId="3" fillId="0" borderId="0" xfId="2" applyFont="1" applyAlignment="1">
      <alignment horizontal="left" wrapText="1"/>
    </xf>
    <xf numFmtId="43" fontId="3" fillId="0" borderId="19" xfId="2" applyFont="1" applyBorder="1" applyAlignment="1">
      <alignment horizontal="left"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xf>
    <xf numFmtId="0" fontId="2" fillId="0" borderId="0" xfId="0" applyFont="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3" fontId="6" fillId="0" borderId="0" xfId="2"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workbookViewId="0">
      <selection activeCell="A3" sqref="A3:I3"/>
    </sheetView>
  </sheetViews>
  <sheetFormatPr defaultRowHeight="15" x14ac:dyDescent="0.25"/>
  <cols>
    <col min="7" max="7" width="21.42578125" customWidth="1"/>
    <col min="8" max="8" width="26.7109375" customWidth="1"/>
  </cols>
  <sheetData>
    <row r="1" spans="1:9" ht="23.25" x14ac:dyDescent="0.35">
      <c r="A1" s="88" t="s">
        <v>100</v>
      </c>
      <c r="B1" s="88"/>
      <c r="C1" s="88"/>
      <c r="D1" s="88"/>
      <c r="E1" s="88"/>
      <c r="F1" s="88"/>
      <c r="G1" s="88"/>
      <c r="H1" s="88"/>
      <c r="I1" s="88"/>
    </row>
    <row r="2" spans="1:9" ht="7.5" customHeight="1" x14ac:dyDescent="0.25">
      <c r="A2" s="86"/>
      <c r="B2" s="86"/>
      <c r="C2" s="86"/>
      <c r="D2" s="86"/>
      <c r="E2" s="86"/>
      <c r="F2" s="86"/>
      <c r="G2" s="86"/>
      <c r="H2" s="86"/>
      <c r="I2" s="86"/>
    </row>
    <row r="3" spans="1:9" ht="305.45" customHeight="1" x14ac:dyDescent="0.25">
      <c r="A3" s="89" t="s">
        <v>103</v>
      </c>
      <c r="B3" s="89"/>
      <c r="C3" s="89"/>
      <c r="D3" s="89"/>
      <c r="E3" s="89"/>
      <c r="F3" s="89"/>
      <c r="G3" s="89"/>
      <c r="H3" s="89"/>
      <c r="I3" s="89"/>
    </row>
  </sheetData>
  <mergeCells count="2">
    <mergeCell ref="A1:I1"/>
    <mergeCell ref="A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145"/>
  <sheetViews>
    <sheetView topLeftCell="A20" zoomScaleNormal="100" workbookViewId="0">
      <selection activeCell="F3" sqref="F3"/>
    </sheetView>
  </sheetViews>
  <sheetFormatPr defaultRowHeight="15" x14ac:dyDescent="0.25"/>
  <cols>
    <col min="1" max="1" width="48.7109375" customWidth="1"/>
    <col min="2" max="6" width="12.7109375" style="2" customWidth="1"/>
    <col min="8" max="8" width="100.7109375" style="47" customWidth="1"/>
  </cols>
  <sheetData>
    <row r="1" spans="1:12" ht="21" customHeight="1" x14ac:dyDescent="0.3">
      <c r="A1" s="3" t="s">
        <v>73</v>
      </c>
      <c r="B1" s="93" t="s">
        <v>75</v>
      </c>
      <c r="C1" s="93"/>
      <c r="D1" s="93"/>
      <c r="E1" s="93"/>
      <c r="F1" s="93"/>
      <c r="G1" s="74"/>
      <c r="H1" s="74"/>
    </row>
    <row r="2" spans="1:12" ht="21" customHeight="1" thickBot="1" x14ac:dyDescent="0.35">
      <c r="A2" s="3" t="s">
        <v>74</v>
      </c>
      <c r="B2" s="94"/>
      <c r="C2" s="94"/>
      <c r="D2" s="94"/>
      <c r="E2" s="94"/>
      <c r="F2" s="94"/>
    </row>
    <row r="3" spans="1:12" ht="15.75" customHeight="1" thickBot="1" x14ac:dyDescent="0.3">
      <c r="B3" s="39" t="s">
        <v>89</v>
      </c>
      <c r="C3" s="39" t="s">
        <v>90</v>
      </c>
      <c r="D3" s="39" t="s">
        <v>91</v>
      </c>
      <c r="E3" s="39" t="s">
        <v>101</v>
      </c>
      <c r="F3" s="39" t="s">
        <v>104</v>
      </c>
      <c r="H3" s="67" t="s">
        <v>25</v>
      </c>
    </row>
    <row r="4" spans="1:12" ht="15.75" customHeight="1" thickBot="1" x14ac:dyDescent="0.3">
      <c r="A4" s="43" t="s">
        <v>0</v>
      </c>
      <c r="B4" s="39" t="s">
        <v>57</v>
      </c>
      <c r="C4" s="39" t="s">
        <v>58</v>
      </c>
      <c r="D4" s="39" t="s">
        <v>59</v>
      </c>
      <c r="E4" s="39" t="s">
        <v>60</v>
      </c>
      <c r="F4" s="39" t="s">
        <v>61</v>
      </c>
      <c r="H4" s="68" t="s">
        <v>28</v>
      </c>
    </row>
    <row r="5" spans="1:12" ht="15.75" customHeight="1" x14ac:dyDescent="0.25">
      <c r="A5" s="44" t="s">
        <v>8</v>
      </c>
      <c r="B5" s="34"/>
      <c r="C5" s="34"/>
      <c r="D5" s="34"/>
      <c r="E5" s="34"/>
      <c r="F5" s="35"/>
    </row>
    <row r="6" spans="1:12" ht="15.75" customHeight="1" x14ac:dyDescent="0.25">
      <c r="A6" s="36" t="s">
        <v>5</v>
      </c>
      <c r="B6" s="1"/>
      <c r="C6" s="1"/>
      <c r="D6" s="1"/>
      <c r="E6" s="1"/>
      <c r="F6" s="37"/>
      <c r="H6" s="49"/>
    </row>
    <row r="7" spans="1:12" ht="15.75" customHeight="1" x14ac:dyDescent="0.25">
      <c r="A7" s="36" t="s">
        <v>64</v>
      </c>
      <c r="B7" s="1"/>
      <c r="C7" s="1"/>
      <c r="D7" s="1"/>
      <c r="E7" s="1"/>
      <c r="F7" s="37"/>
      <c r="H7" s="49"/>
    </row>
    <row r="8" spans="1:12" ht="31.5" customHeight="1" thickBot="1" x14ac:dyDescent="0.3">
      <c r="A8" s="85" t="s">
        <v>97</v>
      </c>
      <c r="B8" s="90"/>
      <c r="C8" s="91"/>
      <c r="D8" s="91"/>
      <c r="E8" s="91"/>
      <c r="F8" s="92"/>
      <c r="H8" s="48"/>
    </row>
    <row r="9" spans="1:12" ht="15.75" customHeight="1" x14ac:dyDescent="0.25">
      <c r="A9" s="44" t="s">
        <v>1</v>
      </c>
      <c r="B9" s="34"/>
      <c r="C9" s="34"/>
      <c r="D9" s="34"/>
      <c r="E9" s="34"/>
      <c r="F9" s="35"/>
      <c r="H9" s="49"/>
    </row>
    <row r="10" spans="1:12" ht="15.75" customHeight="1" x14ac:dyDescent="0.25">
      <c r="A10" s="36" t="s">
        <v>5</v>
      </c>
      <c r="B10" s="1"/>
      <c r="C10" s="1"/>
      <c r="D10" s="1"/>
      <c r="E10" s="1"/>
      <c r="F10" s="37"/>
      <c r="H10" s="49"/>
      <c r="I10" s="5"/>
      <c r="J10" s="5"/>
      <c r="K10" s="5"/>
      <c r="L10" s="5"/>
    </row>
    <row r="11" spans="1:12" ht="15.75" customHeight="1" x14ac:dyDescent="0.25">
      <c r="A11" s="36" t="s">
        <v>6</v>
      </c>
      <c r="B11" s="1"/>
      <c r="C11" s="1"/>
      <c r="D11" s="1"/>
      <c r="E11" s="1"/>
      <c r="F11" s="37"/>
      <c r="H11" s="49"/>
    </row>
    <row r="12" spans="1:12" ht="31.5" customHeight="1" thickBot="1" x14ac:dyDescent="0.3">
      <c r="A12" s="85" t="s">
        <v>97</v>
      </c>
      <c r="B12" s="90"/>
      <c r="C12" s="91"/>
      <c r="D12" s="91"/>
      <c r="E12" s="91"/>
      <c r="F12" s="92"/>
      <c r="H12" s="48"/>
    </row>
    <row r="13" spans="1:12" ht="15.75" customHeight="1" x14ac:dyDescent="0.25">
      <c r="A13" s="44" t="s">
        <v>2</v>
      </c>
      <c r="B13" s="34"/>
      <c r="C13" s="34"/>
      <c r="D13" s="34"/>
      <c r="E13" s="34"/>
      <c r="F13" s="35"/>
      <c r="H13" s="49"/>
    </row>
    <row r="14" spans="1:12" ht="15.75" customHeight="1" x14ac:dyDescent="0.25">
      <c r="A14" s="36" t="s">
        <v>5</v>
      </c>
      <c r="B14" s="1"/>
      <c r="C14" s="1"/>
      <c r="D14" s="1"/>
      <c r="E14" s="1"/>
      <c r="F14" s="37"/>
      <c r="H14" s="49"/>
    </row>
    <row r="15" spans="1:12" ht="15.75" customHeight="1" x14ac:dyDescent="0.25">
      <c r="A15" s="36" t="s">
        <v>64</v>
      </c>
      <c r="B15" s="1"/>
      <c r="C15" s="1"/>
      <c r="D15" s="1"/>
      <c r="E15" s="1"/>
      <c r="F15" s="37"/>
      <c r="H15" s="49"/>
    </row>
    <row r="16" spans="1:12" ht="31.5" customHeight="1" thickBot="1" x14ac:dyDescent="0.3">
      <c r="A16" s="85" t="s">
        <v>97</v>
      </c>
      <c r="B16" s="90"/>
      <c r="C16" s="91"/>
      <c r="D16" s="91"/>
      <c r="E16" s="91"/>
      <c r="F16" s="92"/>
      <c r="H16" s="49"/>
    </row>
    <row r="17" spans="1:8" ht="15.75" customHeight="1" x14ac:dyDescent="0.25">
      <c r="A17" s="44" t="s">
        <v>3</v>
      </c>
      <c r="B17" s="34"/>
      <c r="C17" s="34"/>
      <c r="D17" s="34"/>
      <c r="E17" s="34"/>
      <c r="F17" s="35"/>
      <c r="H17" s="49"/>
    </row>
    <row r="18" spans="1:8" ht="15.75" customHeight="1" x14ac:dyDescent="0.25">
      <c r="A18" s="36" t="s">
        <v>5</v>
      </c>
      <c r="B18" s="1"/>
      <c r="C18" s="1"/>
      <c r="D18" s="1"/>
      <c r="E18" s="1"/>
      <c r="F18" s="37"/>
      <c r="H18" s="49"/>
    </row>
    <row r="19" spans="1:8" ht="15.75" customHeight="1" x14ac:dyDescent="0.25">
      <c r="A19" s="36" t="s">
        <v>64</v>
      </c>
      <c r="B19" s="4"/>
      <c r="C19" s="4"/>
      <c r="D19" s="4"/>
      <c r="E19" s="4"/>
      <c r="F19" s="38"/>
      <c r="H19" s="57" t="s">
        <v>27</v>
      </c>
    </row>
    <row r="20" spans="1:8" ht="31.5" customHeight="1" thickBot="1" x14ac:dyDescent="0.3">
      <c r="A20" s="85" t="s">
        <v>97</v>
      </c>
      <c r="B20" s="90"/>
      <c r="C20" s="91"/>
      <c r="D20" s="91"/>
      <c r="E20" s="91"/>
      <c r="F20" s="92"/>
      <c r="H20" s="48"/>
    </row>
    <row r="21" spans="1:8" ht="15.75" customHeight="1" x14ac:dyDescent="0.25">
      <c r="A21" s="44" t="s">
        <v>4</v>
      </c>
      <c r="B21" s="34"/>
      <c r="C21" s="34"/>
      <c r="D21" s="34"/>
      <c r="E21" s="34"/>
      <c r="F21" s="35"/>
      <c r="H21" s="49"/>
    </row>
    <row r="22" spans="1:8" ht="15.75" customHeight="1" x14ac:dyDescent="0.25">
      <c r="A22" s="36" t="s">
        <v>5</v>
      </c>
      <c r="B22" s="32">
        <f>+'UG Tuition Calc'!N52</f>
        <v>0</v>
      </c>
      <c r="C22" s="32">
        <f>+'UG Tuition Calc'!O52</f>
        <v>0</v>
      </c>
      <c r="D22" s="32">
        <f>+'UG Tuition Calc'!P52</f>
        <v>0</v>
      </c>
      <c r="E22" s="32">
        <f>+'UG Tuition Calc'!Q52</f>
        <v>0</v>
      </c>
      <c r="F22" s="32">
        <f>+'UG Tuition Calc'!R52</f>
        <v>0</v>
      </c>
      <c r="H22" s="80" t="s">
        <v>72</v>
      </c>
    </row>
    <row r="23" spans="1:8" ht="15.75" customHeight="1" x14ac:dyDescent="0.25">
      <c r="A23" s="36" t="s">
        <v>64</v>
      </c>
      <c r="B23" s="32">
        <f>+'UG Tuition Calc'!N53</f>
        <v>0</v>
      </c>
      <c r="C23" s="32">
        <f>+'UG Tuition Calc'!O53</f>
        <v>0</v>
      </c>
      <c r="D23" s="32">
        <f>+'UG Tuition Calc'!P53</f>
        <v>0</v>
      </c>
      <c r="E23" s="32">
        <f>+'UG Tuition Calc'!Q53</f>
        <v>0</v>
      </c>
      <c r="F23" s="32">
        <f>+'UG Tuition Calc'!R53</f>
        <v>0</v>
      </c>
      <c r="H23" s="81"/>
    </row>
    <row r="24" spans="1:8" ht="31.5" customHeight="1" thickBot="1" x14ac:dyDescent="0.3">
      <c r="A24" s="85" t="s">
        <v>97</v>
      </c>
      <c r="B24" s="90"/>
      <c r="C24" s="91"/>
      <c r="D24" s="91"/>
      <c r="E24" s="91"/>
      <c r="F24" s="92"/>
      <c r="H24" s="57" t="s">
        <v>78</v>
      </c>
    </row>
    <row r="25" spans="1:8" ht="15.75" customHeight="1" x14ac:dyDescent="0.25">
      <c r="A25" s="46" t="s">
        <v>80</v>
      </c>
      <c r="B25" s="34"/>
      <c r="C25" s="34"/>
      <c r="D25" s="34"/>
      <c r="E25" s="34"/>
      <c r="F25" s="35"/>
      <c r="H25" s="69" t="s">
        <v>30</v>
      </c>
    </row>
    <row r="26" spans="1:8" ht="15.75" customHeight="1" x14ac:dyDescent="0.25">
      <c r="A26" s="58" t="s">
        <v>5</v>
      </c>
      <c r="B26" s="59">
        <f>+B6+B10+B14+B18+B22</f>
        <v>0</v>
      </c>
      <c r="C26" s="59">
        <f t="shared" ref="C26:F26" si="0">+C6+C10+C14+C18+C22</f>
        <v>0</v>
      </c>
      <c r="D26" s="59">
        <f t="shared" si="0"/>
        <v>0</v>
      </c>
      <c r="E26" s="59">
        <f t="shared" si="0"/>
        <v>0</v>
      </c>
      <c r="F26" s="60">
        <f t="shared" si="0"/>
        <v>0</v>
      </c>
      <c r="H26" s="69" t="s">
        <v>67</v>
      </c>
    </row>
    <row r="27" spans="1:8" ht="15.75" customHeight="1" x14ac:dyDescent="0.25">
      <c r="A27" s="58" t="s">
        <v>64</v>
      </c>
      <c r="B27" s="59">
        <f>+B7+B11+B15+B19+B23</f>
        <v>0</v>
      </c>
      <c r="C27" s="59">
        <f t="shared" ref="C27:F27" si="1">+C7+C11+C15+C19+C23</f>
        <v>0</v>
      </c>
      <c r="D27" s="59">
        <f t="shared" si="1"/>
        <v>0</v>
      </c>
      <c r="E27" s="59">
        <f t="shared" si="1"/>
        <v>0</v>
      </c>
      <c r="F27" s="60">
        <f t="shared" si="1"/>
        <v>0</v>
      </c>
      <c r="H27" s="69" t="s">
        <v>68</v>
      </c>
    </row>
    <row r="28" spans="1:8" ht="15.75" customHeight="1" x14ac:dyDescent="0.25">
      <c r="A28" s="58" t="s">
        <v>65</v>
      </c>
      <c r="B28" s="59">
        <f>+B27+B26</f>
        <v>0</v>
      </c>
      <c r="C28" s="59">
        <f t="shared" ref="C28:F28" si="2">+C27+C26</f>
        <v>0</v>
      </c>
      <c r="D28" s="59">
        <f t="shared" si="2"/>
        <v>0</v>
      </c>
      <c r="E28" s="59">
        <f t="shared" si="2"/>
        <v>0</v>
      </c>
      <c r="F28" s="60">
        <f t="shared" si="2"/>
        <v>0</v>
      </c>
      <c r="H28" s="69" t="s">
        <v>69</v>
      </c>
    </row>
    <row r="29" spans="1:8" ht="15.75" customHeight="1" thickBot="1" x14ac:dyDescent="0.3">
      <c r="A29" s="45"/>
      <c r="B29" s="53"/>
      <c r="C29" s="54"/>
      <c r="D29" s="54"/>
      <c r="E29" s="54"/>
      <c r="F29" s="55"/>
    </row>
    <row r="30" spans="1:8" ht="15.75" customHeight="1" thickBot="1" x14ac:dyDescent="0.3">
      <c r="A30" s="43" t="s">
        <v>7</v>
      </c>
      <c r="B30" s="39" t="s">
        <v>57</v>
      </c>
      <c r="C30" s="39" t="s">
        <v>58</v>
      </c>
      <c r="D30" s="39" t="s">
        <v>59</v>
      </c>
      <c r="E30" s="39" t="s">
        <v>60</v>
      </c>
      <c r="F30" s="39" t="s">
        <v>61</v>
      </c>
    </row>
    <row r="31" spans="1:8" ht="15.75" customHeight="1" x14ac:dyDescent="0.25">
      <c r="A31" s="44" t="s">
        <v>9</v>
      </c>
      <c r="B31" s="34"/>
      <c r="C31" s="34"/>
      <c r="D31" s="34"/>
      <c r="E31" s="34"/>
      <c r="F31" s="35"/>
    </row>
    <row r="32" spans="1:8" ht="15.75" customHeight="1" x14ac:dyDescent="0.25">
      <c r="A32" s="36" t="s">
        <v>5</v>
      </c>
      <c r="B32" s="1"/>
      <c r="C32" s="1"/>
      <c r="D32" s="1"/>
      <c r="E32" s="1"/>
      <c r="F32" s="37"/>
      <c r="H32" s="49"/>
    </row>
    <row r="33" spans="1:8" ht="15.75" customHeight="1" x14ac:dyDescent="0.25">
      <c r="A33" s="36" t="s">
        <v>64</v>
      </c>
      <c r="B33" s="4"/>
      <c r="C33" s="4"/>
      <c r="D33" s="4"/>
      <c r="E33" s="4"/>
      <c r="F33" s="38"/>
    </row>
    <row r="34" spans="1:8" ht="31.5" customHeight="1" thickBot="1" x14ac:dyDescent="0.3">
      <c r="A34" s="85" t="s">
        <v>97</v>
      </c>
      <c r="B34" s="90"/>
      <c r="C34" s="91"/>
      <c r="D34" s="91"/>
      <c r="E34" s="91"/>
      <c r="F34" s="92"/>
      <c r="H34" s="48"/>
    </row>
    <row r="35" spans="1:8" ht="15.75" customHeight="1" x14ac:dyDescent="0.25">
      <c r="A35" s="44" t="s">
        <v>10</v>
      </c>
      <c r="B35" s="34"/>
      <c r="C35" s="34"/>
      <c r="D35" s="34"/>
      <c r="E35" s="34"/>
      <c r="F35" s="35"/>
    </row>
    <row r="36" spans="1:8" ht="15.75" customHeight="1" x14ac:dyDescent="0.25">
      <c r="A36" s="36" t="s">
        <v>5</v>
      </c>
      <c r="B36" s="1"/>
      <c r="C36" s="1"/>
      <c r="D36" s="1"/>
      <c r="E36" s="1"/>
      <c r="F36" s="37"/>
    </row>
    <row r="37" spans="1:8" ht="15.75" customHeight="1" x14ac:dyDescent="0.25">
      <c r="A37" s="36" t="s">
        <v>64</v>
      </c>
      <c r="B37" s="1"/>
      <c r="C37" s="1"/>
      <c r="D37" s="1"/>
      <c r="E37" s="1"/>
      <c r="F37" s="37"/>
    </row>
    <row r="38" spans="1:8" ht="31.5" customHeight="1" thickBot="1" x14ac:dyDescent="0.3">
      <c r="A38" s="85" t="s">
        <v>97</v>
      </c>
      <c r="B38" s="90"/>
      <c r="C38" s="91"/>
      <c r="D38" s="91"/>
      <c r="E38" s="91"/>
      <c r="F38" s="92"/>
      <c r="H38" s="48"/>
    </row>
    <row r="39" spans="1:8" ht="15.75" customHeight="1" x14ac:dyDescent="0.25">
      <c r="A39" s="44" t="s">
        <v>11</v>
      </c>
      <c r="B39" s="34"/>
      <c r="C39" s="34"/>
      <c r="D39" s="34"/>
      <c r="E39" s="34"/>
      <c r="F39" s="35"/>
    </row>
    <row r="40" spans="1:8" ht="15.75" customHeight="1" x14ac:dyDescent="0.25">
      <c r="A40" s="36" t="s">
        <v>5</v>
      </c>
      <c r="B40" s="1"/>
      <c r="C40" s="1"/>
      <c r="D40" s="1"/>
      <c r="E40" s="1"/>
      <c r="F40" s="37"/>
      <c r="H40" s="49"/>
    </row>
    <row r="41" spans="1:8" ht="15.75" customHeight="1" x14ac:dyDescent="0.25">
      <c r="A41" s="36" t="s">
        <v>64</v>
      </c>
      <c r="B41" s="4"/>
      <c r="C41" s="4"/>
      <c r="D41" s="4"/>
      <c r="E41" s="4"/>
      <c r="F41" s="38"/>
    </row>
    <row r="42" spans="1:8" ht="31.5" customHeight="1" thickBot="1" x14ac:dyDescent="0.3">
      <c r="A42" s="85" t="s">
        <v>97</v>
      </c>
      <c r="B42" s="90"/>
      <c r="C42" s="91"/>
      <c r="D42" s="91"/>
      <c r="E42" s="91"/>
      <c r="F42" s="92"/>
      <c r="H42" s="48"/>
    </row>
    <row r="43" spans="1:8" ht="15.75" customHeight="1" x14ac:dyDescent="0.25">
      <c r="A43" s="44" t="s">
        <v>12</v>
      </c>
      <c r="B43" s="34"/>
      <c r="C43" s="34"/>
      <c r="D43" s="34"/>
      <c r="E43" s="34"/>
      <c r="F43" s="35"/>
    </row>
    <row r="44" spans="1:8" ht="15.75" customHeight="1" x14ac:dyDescent="0.25">
      <c r="A44" s="36" t="s">
        <v>5</v>
      </c>
      <c r="B44" s="1"/>
      <c r="C44" s="1"/>
      <c r="D44" s="1"/>
      <c r="E44" s="1"/>
      <c r="F44" s="37"/>
    </row>
    <row r="45" spans="1:8" ht="15.75" customHeight="1" x14ac:dyDescent="0.25">
      <c r="A45" s="36" t="s">
        <v>64</v>
      </c>
      <c r="B45" s="4"/>
      <c r="C45" s="4"/>
      <c r="D45" s="4"/>
      <c r="E45" s="4"/>
      <c r="F45" s="38"/>
      <c r="H45" s="50"/>
    </row>
    <row r="46" spans="1:8" ht="31.5" customHeight="1" thickBot="1" x14ac:dyDescent="0.3">
      <c r="A46" s="85" t="s">
        <v>97</v>
      </c>
      <c r="B46" s="90"/>
      <c r="C46" s="91"/>
      <c r="D46" s="91"/>
      <c r="E46" s="91"/>
      <c r="F46" s="92"/>
      <c r="H46" s="48"/>
    </row>
    <row r="47" spans="1:8" ht="15.75" customHeight="1" x14ac:dyDescent="0.25">
      <c r="A47" s="44" t="s">
        <v>13</v>
      </c>
      <c r="B47" s="34"/>
      <c r="C47" s="34"/>
      <c r="D47" s="34"/>
      <c r="E47" s="34"/>
      <c r="F47" s="35"/>
    </row>
    <row r="48" spans="1:8" ht="15.75" customHeight="1" x14ac:dyDescent="0.25">
      <c r="A48" s="36" t="s">
        <v>5</v>
      </c>
      <c r="B48" s="1"/>
      <c r="C48" s="1"/>
      <c r="D48" s="1"/>
      <c r="E48" s="1"/>
      <c r="F48" s="37"/>
      <c r="H48" s="49"/>
    </row>
    <row r="49" spans="1:8" ht="15.75" customHeight="1" x14ac:dyDescent="0.25">
      <c r="A49" s="36" t="s">
        <v>64</v>
      </c>
      <c r="B49" s="4"/>
      <c r="C49" s="4"/>
      <c r="D49" s="4"/>
      <c r="E49" s="4"/>
      <c r="F49" s="38"/>
      <c r="H49" s="49"/>
    </row>
    <row r="50" spans="1:8" ht="31.5" customHeight="1" thickBot="1" x14ac:dyDescent="0.3">
      <c r="A50" s="85" t="s">
        <v>97</v>
      </c>
      <c r="B50" s="90"/>
      <c r="C50" s="91"/>
      <c r="D50" s="91"/>
      <c r="E50" s="91"/>
      <c r="F50" s="92"/>
      <c r="H50" s="48"/>
    </row>
    <row r="51" spans="1:8" ht="15.75" customHeight="1" x14ac:dyDescent="0.25">
      <c r="A51" s="44" t="s">
        <v>14</v>
      </c>
      <c r="B51" s="34"/>
      <c r="C51" s="34"/>
      <c r="D51" s="34"/>
      <c r="E51" s="34"/>
      <c r="F51" s="35"/>
    </row>
    <row r="52" spans="1:8" ht="15.75" customHeight="1" x14ac:dyDescent="0.25">
      <c r="A52" s="36" t="s">
        <v>5</v>
      </c>
      <c r="B52" s="1"/>
      <c r="C52" s="1"/>
      <c r="D52" s="1"/>
      <c r="E52" s="1"/>
      <c r="F52" s="37"/>
    </row>
    <row r="53" spans="1:8" ht="15.75" customHeight="1" x14ac:dyDescent="0.25">
      <c r="A53" s="36" t="s">
        <v>64</v>
      </c>
      <c r="B53" s="1"/>
      <c r="C53" s="1"/>
      <c r="D53" s="1"/>
      <c r="E53" s="1"/>
      <c r="F53" s="37"/>
    </row>
    <row r="54" spans="1:8" ht="31.5" customHeight="1" thickBot="1" x14ac:dyDescent="0.3">
      <c r="A54" s="85" t="s">
        <v>97</v>
      </c>
      <c r="B54" s="90"/>
      <c r="C54" s="91"/>
      <c r="D54" s="91"/>
      <c r="E54" s="91"/>
      <c r="F54" s="92"/>
      <c r="H54" s="48"/>
    </row>
    <row r="55" spans="1:8" ht="15.75" customHeight="1" x14ac:dyDescent="0.25">
      <c r="A55" s="44" t="s">
        <v>15</v>
      </c>
      <c r="B55" s="34"/>
      <c r="C55" s="34"/>
      <c r="D55" s="34"/>
      <c r="E55" s="34"/>
      <c r="F55" s="35"/>
    </row>
    <row r="56" spans="1:8" ht="15.75" customHeight="1" x14ac:dyDescent="0.25">
      <c r="A56" s="36" t="s">
        <v>5</v>
      </c>
      <c r="B56" s="1"/>
      <c r="C56" s="1"/>
      <c r="D56" s="1"/>
      <c r="E56" s="1"/>
      <c r="F56" s="37"/>
    </row>
    <row r="57" spans="1:8" ht="33.6" customHeight="1" x14ac:dyDescent="0.25">
      <c r="A57" s="36" t="s">
        <v>64</v>
      </c>
      <c r="B57" s="1"/>
      <c r="C57" s="1"/>
      <c r="D57" s="1"/>
      <c r="E57" s="1"/>
      <c r="F57" s="37"/>
      <c r="H57" s="83" t="s">
        <v>26</v>
      </c>
    </row>
    <row r="58" spans="1:8" ht="31.5" customHeight="1" thickBot="1" x14ac:dyDescent="0.3">
      <c r="A58" s="85" t="s">
        <v>97</v>
      </c>
      <c r="B58" s="90"/>
      <c r="C58" s="91"/>
      <c r="D58" s="91"/>
      <c r="E58" s="91"/>
      <c r="F58" s="92"/>
      <c r="H58" s="56"/>
    </row>
    <row r="59" spans="1:8" ht="15.75" customHeight="1" x14ac:dyDescent="0.25">
      <c r="A59" s="44" t="s">
        <v>16</v>
      </c>
      <c r="B59" s="34"/>
      <c r="C59" s="34"/>
      <c r="D59" s="34"/>
      <c r="E59" s="34"/>
      <c r="F59" s="35"/>
    </row>
    <row r="60" spans="1:8" ht="15.75" customHeight="1" x14ac:dyDescent="0.25">
      <c r="A60" s="36" t="s">
        <v>5</v>
      </c>
      <c r="B60" s="1"/>
      <c r="C60" s="1"/>
      <c r="D60" s="1"/>
      <c r="E60" s="1"/>
      <c r="F60" s="37"/>
      <c r="H60" s="49"/>
    </row>
    <row r="61" spans="1:8" ht="15.75" customHeight="1" x14ac:dyDescent="0.25">
      <c r="A61" s="36" t="s">
        <v>64</v>
      </c>
      <c r="B61" s="4"/>
      <c r="C61" s="4"/>
      <c r="D61" s="4"/>
      <c r="E61" s="4"/>
      <c r="F61" s="38"/>
    </row>
    <row r="62" spans="1:8" ht="31.5" customHeight="1" thickBot="1" x14ac:dyDescent="0.3">
      <c r="A62" s="85" t="s">
        <v>97</v>
      </c>
      <c r="B62" s="90"/>
      <c r="C62" s="91"/>
      <c r="D62" s="91"/>
      <c r="E62" s="91"/>
      <c r="F62" s="92"/>
      <c r="H62" s="48"/>
    </row>
    <row r="63" spans="1:8" ht="15.75" customHeight="1" x14ac:dyDescent="0.25">
      <c r="A63" s="44" t="s">
        <v>17</v>
      </c>
      <c r="B63" s="34"/>
      <c r="C63" s="34"/>
      <c r="D63" s="34"/>
      <c r="E63" s="34"/>
      <c r="F63" s="35"/>
    </row>
    <row r="64" spans="1:8" ht="15.75" customHeight="1" x14ac:dyDescent="0.25">
      <c r="A64" s="36" t="s">
        <v>5</v>
      </c>
      <c r="B64" s="1"/>
      <c r="C64" s="1"/>
      <c r="D64" s="1"/>
      <c r="E64" s="1"/>
      <c r="F64" s="37"/>
    </row>
    <row r="65" spans="1:8" ht="15.75" customHeight="1" x14ac:dyDescent="0.25">
      <c r="A65" s="36" t="s">
        <v>64</v>
      </c>
      <c r="B65" s="1"/>
      <c r="C65" s="1"/>
      <c r="D65" s="1"/>
      <c r="E65" s="1"/>
      <c r="F65" s="37"/>
    </row>
    <row r="66" spans="1:8" ht="31.5" customHeight="1" thickBot="1" x14ac:dyDescent="0.3">
      <c r="A66" s="85" t="s">
        <v>97</v>
      </c>
      <c r="B66" s="90"/>
      <c r="C66" s="91"/>
      <c r="D66" s="91"/>
      <c r="E66" s="91"/>
      <c r="F66" s="92"/>
      <c r="H66" s="48"/>
    </row>
    <row r="67" spans="1:8" ht="15.75" customHeight="1" x14ac:dyDescent="0.25">
      <c r="A67" s="44" t="s">
        <v>18</v>
      </c>
      <c r="B67" s="34"/>
      <c r="C67" s="34"/>
      <c r="D67" s="34"/>
      <c r="E67" s="34"/>
      <c r="F67" s="35"/>
    </row>
    <row r="68" spans="1:8" ht="15.75" customHeight="1" x14ac:dyDescent="0.25">
      <c r="A68" s="36" t="s">
        <v>5</v>
      </c>
      <c r="B68" s="1"/>
      <c r="C68" s="1"/>
      <c r="D68" s="1"/>
      <c r="E68" s="1"/>
      <c r="F68" s="37"/>
    </row>
    <row r="69" spans="1:8" ht="15.75" customHeight="1" x14ac:dyDescent="0.25">
      <c r="A69" s="36" t="s">
        <v>64</v>
      </c>
      <c r="B69" s="1"/>
      <c r="C69" s="1"/>
      <c r="D69" s="1"/>
      <c r="E69" s="1"/>
      <c r="F69" s="37"/>
    </row>
    <row r="70" spans="1:8" ht="31.5" customHeight="1" thickBot="1" x14ac:dyDescent="0.3">
      <c r="A70" s="85" t="s">
        <v>97</v>
      </c>
      <c r="B70" s="90"/>
      <c r="C70" s="91"/>
      <c r="D70" s="91"/>
      <c r="E70" s="91"/>
      <c r="F70" s="92"/>
      <c r="H70" s="48"/>
    </row>
    <row r="71" spans="1:8" ht="15.75" customHeight="1" x14ac:dyDescent="0.25">
      <c r="A71" s="44" t="s">
        <v>19</v>
      </c>
      <c r="B71" s="34"/>
      <c r="C71" s="34"/>
      <c r="D71" s="34"/>
      <c r="E71" s="34"/>
      <c r="F71" s="35"/>
    </row>
    <row r="72" spans="1:8" ht="15.75" customHeight="1" x14ac:dyDescent="0.25">
      <c r="A72" s="36" t="s">
        <v>5</v>
      </c>
      <c r="B72" s="1"/>
      <c r="C72" s="1"/>
      <c r="D72" s="1"/>
      <c r="E72" s="1"/>
      <c r="F72" s="37"/>
    </row>
    <row r="73" spans="1:8" ht="15.75" customHeight="1" x14ac:dyDescent="0.25">
      <c r="A73" s="36" t="s">
        <v>64</v>
      </c>
      <c r="B73" s="1"/>
      <c r="C73" s="1"/>
      <c r="D73" s="1"/>
      <c r="E73" s="1"/>
      <c r="F73" s="37"/>
    </row>
    <row r="74" spans="1:8" ht="31.5" customHeight="1" thickBot="1" x14ac:dyDescent="0.3">
      <c r="A74" s="85" t="s">
        <v>97</v>
      </c>
      <c r="B74" s="90"/>
      <c r="C74" s="91"/>
      <c r="D74" s="91"/>
      <c r="E74" s="91"/>
      <c r="F74" s="92"/>
      <c r="H74" s="50" t="s">
        <v>29</v>
      </c>
    </row>
    <row r="75" spans="1:8" ht="15.75" customHeight="1" x14ac:dyDescent="0.25">
      <c r="A75" s="44" t="s">
        <v>20</v>
      </c>
      <c r="B75" s="34"/>
      <c r="C75" s="34"/>
      <c r="D75" s="34"/>
      <c r="E75" s="34"/>
      <c r="F75" s="35"/>
      <c r="H75" s="57"/>
    </row>
    <row r="76" spans="1:8" ht="15.75" customHeight="1" x14ac:dyDescent="0.25">
      <c r="A76" s="36" t="s">
        <v>5</v>
      </c>
      <c r="B76" s="1"/>
      <c r="C76" s="1"/>
      <c r="D76" s="1"/>
      <c r="E76" s="1"/>
      <c r="F76" s="37"/>
    </row>
    <row r="77" spans="1:8" ht="15.75" customHeight="1" x14ac:dyDescent="0.25">
      <c r="A77" s="36" t="s">
        <v>64</v>
      </c>
      <c r="B77" s="1"/>
      <c r="C77" s="1"/>
      <c r="D77" s="1"/>
      <c r="E77" s="1"/>
      <c r="F77" s="37"/>
    </row>
    <row r="78" spans="1:8" ht="31.5" customHeight="1" thickBot="1" x14ac:dyDescent="0.3">
      <c r="A78" s="85" t="s">
        <v>97</v>
      </c>
      <c r="B78" s="90"/>
      <c r="C78" s="91"/>
      <c r="D78" s="91"/>
      <c r="E78" s="91"/>
      <c r="F78" s="92"/>
      <c r="H78" s="51"/>
    </row>
    <row r="79" spans="1:8" ht="15.75" customHeight="1" x14ac:dyDescent="0.25">
      <c r="A79" s="44" t="s">
        <v>21</v>
      </c>
      <c r="B79" s="34"/>
      <c r="C79" s="34"/>
      <c r="D79" s="34"/>
      <c r="E79" s="34"/>
      <c r="F79" s="35"/>
    </row>
    <row r="80" spans="1:8" ht="15.75" customHeight="1" x14ac:dyDescent="0.25">
      <c r="A80" s="36" t="s">
        <v>5</v>
      </c>
      <c r="B80" s="1"/>
      <c r="C80" s="1"/>
      <c r="D80" s="1"/>
      <c r="E80" s="1"/>
      <c r="F80" s="37"/>
    </row>
    <row r="81" spans="1:8" ht="15.75" customHeight="1" x14ac:dyDescent="0.25">
      <c r="A81" s="36" t="s">
        <v>64</v>
      </c>
      <c r="B81" s="1"/>
      <c r="C81" s="1"/>
      <c r="D81" s="1"/>
      <c r="E81" s="1"/>
      <c r="F81" s="37"/>
    </row>
    <row r="82" spans="1:8" ht="31.5" customHeight="1" thickBot="1" x14ac:dyDescent="0.3">
      <c r="A82" s="85" t="s">
        <v>97</v>
      </c>
      <c r="B82" s="90"/>
      <c r="C82" s="91"/>
      <c r="D82" s="91"/>
      <c r="E82" s="91"/>
      <c r="F82" s="92"/>
    </row>
    <row r="83" spans="1:8" ht="15.75" customHeight="1" x14ac:dyDescent="0.25">
      <c r="A83" s="33" t="s">
        <v>22</v>
      </c>
      <c r="B83" s="34"/>
      <c r="C83" s="34"/>
      <c r="D83" s="34"/>
      <c r="E83" s="34"/>
      <c r="F83" s="35"/>
    </row>
    <row r="84" spans="1:8" ht="15.75" customHeight="1" x14ac:dyDescent="0.25">
      <c r="A84" s="36" t="s">
        <v>5</v>
      </c>
      <c r="B84" s="1"/>
      <c r="C84" s="1"/>
      <c r="D84" s="1"/>
      <c r="E84" s="1"/>
      <c r="F84" s="37"/>
    </row>
    <row r="85" spans="1:8" ht="15.75" customHeight="1" x14ac:dyDescent="0.25">
      <c r="A85" s="36" t="s">
        <v>64</v>
      </c>
      <c r="B85" s="1"/>
      <c r="C85" s="1"/>
      <c r="D85" s="1"/>
      <c r="E85" s="1"/>
      <c r="F85" s="37"/>
    </row>
    <row r="86" spans="1:8" ht="31.5" customHeight="1" thickBot="1" x14ac:dyDescent="0.3">
      <c r="A86" s="85" t="s">
        <v>97</v>
      </c>
      <c r="B86" s="90"/>
      <c r="C86" s="91"/>
      <c r="D86" s="91"/>
      <c r="E86" s="91"/>
      <c r="F86" s="92"/>
    </row>
    <row r="87" spans="1:8" ht="15.75" customHeight="1" x14ac:dyDescent="0.25">
      <c r="A87" s="44" t="s">
        <v>23</v>
      </c>
      <c r="B87" s="34"/>
      <c r="C87" s="34"/>
      <c r="D87" s="34"/>
      <c r="E87" s="34"/>
      <c r="F87" s="35"/>
    </row>
    <row r="88" spans="1:8" ht="15.75" customHeight="1" x14ac:dyDescent="0.25">
      <c r="A88" s="36" t="s">
        <v>5</v>
      </c>
      <c r="B88" s="1"/>
      <c r="C88" s="1"/>
      <c r="D88" s="1"/>
      <c r="E88" s="1"/>
      <c r="F88" s="37"/>
    </row>
    <row r="89" spans="1:8" ht="15.75" customHeight="1" x14ac:dyDescent="0.25">
      <c r="A89" s="36" t="s">
        <v>64</v>
      </c>
      <c r="B89" s="1"/>
      <c r="C89" s="1"/>
      <c r="D89" s="1"/>
      <c r="E89" s="1"/>
      <c r="F89" s="37"/>
    </row>
    <row r="90" spans="1:8" ht="31.5" customHeight="1" thickBot="1" x14ac:dyDescent="0.3">
      <c r="A90" s="85" t="s">
        <v>97</v>
      </c>
      <c r="B90" s="90"/>
      <c r="C90" s="91"/>
      <c r="D90" s="91"/>
      <c r="E90" s="91"/>
      <c r="F90" s="92"/>
    </row>
    <row r="91" spans="1:8" ht="15.75" customHeight="1" x14ac:dyDescent="0.25">
      <c r="A91" s="46" t="s">
        <v>81</v>
      </c>
      <c r="B91" s="61"/>
      <c r="C91" s="61"/>
      <c r="D91" s="61"/>
      <c r="E91" s="61"/>
      <c r="F91" s="62"/>
      <c r="H91" s="69" t="s">
        <v>30</v>
      </c>
    </row>
    <row r="92" spans="1:8" ht="15.75" customHeight="1" x14ac:dyDescent="0.25">
      <c r="A92" s="58" t="s">
        <v>5</v>
      </c>
      <c r="B92" s="59">
        <f>+B88+B84+B80+B76+B72+B68+B64+B60+B56+B52+B48+B44+B40+B36+B32</f>
        <v>0</v>
      </c>
      <c r="C92" s="59">
        <f t="shared" ref="C92:F92" si="3">+C88+C84+C80+C76+C72+C68+C64+C60+C56+C52+C48+C44+C40+C36+C32</f>
        <v>0</v>
      </c>
      <c r="D92" s="59">
        <f t="shared" si="3"/>
        <v>0</v>
      </c>
      <c r="E92" s="59">
        <f t="shared" si="3"/>
        <v>0</v>
      </c>
      <c r="F92" s="60">
        <f t="shared" si="3"/>
        <v>0</v>
      </c>
      <c r="H92" s="69" t="s">
        <v>31</v>
      </c>
    </row>
    <row r="93" spans="1:8" ht="15.75" customHeight="1" x14ac:dyDescent="0.25">
      <c r="A93" s="58" t="s">
        <v>64</v>
      </c>
      <c r="B93" s="59">
        <f>+B89+B85+B81+B77+B73+B69+B65+B61+B57+B53+B49+B45+B41+B37+B33</f>
        <v>0</v>
      </c>
      <c r="C93" s="59">
        <f t="shared" ref="C93:F93" si="4">+C89+C85+C81+C77+C73+C69+C65+C61+C57+C53+C49+C45+C41+C37+C33</f>
        <v>0</v>
      </c>
      <c r="D93" s="59">
        <f t="shared" si="4"/>
        <v>0</v>
      </c>
      <c r="E93" s="59">
        <f t="shared" si="4"/>
        <v>0</v>
      </c>
      <c r="F93" s="60">
        <f t="shared" si="4"/>
        <v>0</v>
      </c>
      <c r="H93" s="69" t="s">
        <v>32</v>
      </c>
    </row>
    <row r="94" spans="1:8" ht="15.75" customHeight="1" thickBot="1" x14ac:dyDescent="0.3">
      <c r="A94" s="63" t="s">
        <v>62</v>
      </c>
      <c r="B94" s="64">
        <f>+B93+B92</f>
        <v>0</v>
      </c>
      <c r="C94" s="64">
        <f t="shared" ref="C94:F94" si="5">+C93+C92</f>
        <v>0</v>
      </c>
      <c r="D94" s="64">
        <f t="shared" si="5"/>
        <v>0</v>
      </c>
      <c r="E94" s="64">
        <f t="shared" si="5"/>
        <v>0</v>
      </c>
      <c r="F94" s="65">
        <f t="shared" si="5"/>
        <v>0</v>
      </c>
      <c r="H94" s="69" t="s">
        <v>70</v>
      </c>
    </row>
    <row r="95" spans="1:8" ht="15.75" customHeight="1" thickBot="1" x14ac:dyDescent="0.3">
      <c r="A95" s="40"/>
      <c r="B95" s="41"/>
      <c r="C95" s="41"/>
      <c r="D95" s="41"/>
      <c r="E95" s="41"/>
      <c r="F95" s="42"/>
    </row>
    <row r="96" spans="1:8" ht="15.75" customHeight="1" x14ac:dyDescent="0.25">
      <c r="A96" s="46" t="s">
        <v>24</v>
      </c>
      <c r="B96" s="61"/>
      <c r="C96" s="61"/>
      <c r="D96" s="61"/>
      <c r="E96" s="61"/>
      <c r="F96" s="62"/>
    </row>
    <row r="97" spans="1:8" ht="15.75" customHeight="1" thickBot="1" x14ac:dyDescent="0.3">
      <c r="A97" s="63" t="s">
        <v>63</v>
      </c>
      <c r="B97" s="66">
        <f>+B28-B94</f>
        <v>0</v>
      </c>
      <c r="C97" s="66">
        <f t="shared" ref="C97:F97" si="6">+C28-C94</f>
        <v>0</v>
      </c>
      <c r="D97" s="66">
        <f t="shared" si="6"/>
        <v>0</v>
      </c>
      <c r="E97" s="66">
        <f t="shared" si="6"/>
        <v>0</v>
      </c>
      <c r="F97" s="65">
        <f t="shared" si="6"/>
        <v>0</v>
      </c>
      <c r="H97" s="70" t="s">
        <v>66</v>
      </c>
    </row>
    <row r="98" spans="1:8" ht="15.75" customHeight="1" x14ac:dyDescent="0.25">
      <c r="H98" s="52"/>
    </row>
    <row r="99" spans="1:8" ht="15.75" customHeight="1" x14ac:dyDescent="0.25">
      <c r="A99" s="104" t="s">
        <v>96</v>
      </c>
      <c r="B99" s="104"/>
      <c r="C99" s="104"/>
      <c r="D99" s="104"/>
      <c r="E99" s="104"/>
      <c r="F99" s="104"/>
    </row>
    <row r="100" spans="1:8" ht="15.75" customHeight="1" x14ac:dyDescent="0.25">
      <c r="A100" s="84"/>
    </row>
    <row r="101" spans="1:8" ht="15.75" customHeight="1" thickBot="1" x14ac:dyDescent="0.3">
      <c r="A101" s="105" t="s">
        <v>99</v>
      </c>
      <c r="B101" s="105"/>
      <c r="C101" s="105"/>
      <c r="D101" s="105"/>
      <c r="E101" s="105"/>
      <c r="F101" s="105"/>
    </row>
    <row r="102" spans="1:8" ht="15.75" customHeight="1" x14ac:dyDescent="0.25">
      <c r="A102" s="95"/>
      <c r="B102" s="96"/>
      <c r="C102" s="96"/>
      <c r="D102" s="96"/>
      <c r="E102" s="96"/>
      <c r="F102" s="97"/>
    </row>
    <row r="103" spans="1:8" ht="15.75" customHeight="1" x14ac:dyDescent="0.25">
      <c r="A103" s="98"/>
      <c r="B103" s="99"/>
      <c r="C103" s="99"/>
      <c r="D103" s="99"/>
      <c r="E103" s="99"/>
      <c r="F103" s="100"/>
    </row>
    <row r="104" spans="1:8" ht="15.75" customHeight="1" x14ac:dyDescent="0.25">
      <c r="A104" s="98"/>
      <c r="B104" s="99"/>
      <c r="C104" s="99"/>
      <c r="D104" s="99"/>
      <c r="E104" s="99"/>
      <c r="F104" s="100"/>
    </row>
    <row r="105" spans="1:8" ht="15.75" customHeight="1" x14ac:dyDescent="0.25">
      <c r="A105" s="98"/>
      <c r="B105" s="99"/>
      <c r="C105" s="99"/>
      <c r="D105" s="99"/>
      <c r="E105" s="99"/>
      <c r="F105" s="100"/>
    </row>
    <row r="106" spans="1:8" ht="15.75" customHeight="1" x14ac:dyDescent="0.25">
      <c r="A106" s="98"/>
      <c r="B106" s="99"/>
      <c r="C106" s="99"/>
      <c r="D106" s="99"/>
      <c r="E106" s="99"/>
      <c r="F106" s="100"/>
    </row>
    <row r="107" spans="1:8" ht="15.75" customHeight="1" thickBot="1" x14ac:dyDescent="0.3">
      <c r="A107" s="101"/>
      <c r="B107" s="102"/>
      <c r="C107" s="102"/>
      <c r="D107" s="102"/>
      <c r="E107" s="102"/>
      <c r="F107" s="103"/>
    </row>
    <row r="108" spans="1:8" ht="6" customHeight="1" x14ac:dyDescent="0.25">
      <c r="A108" s="86"/>
      <c r="B108" s="87"/>
      <c r="C108" s="87"/>
      <c r="D108" s="87"/>
      <c r="E108" s="87"/>
      <c r="F108" s="87"/>
    </row>
    <row r="109" spans="1:8" ht="15.75" customHeight="1" thickBot="1" x14ac:dyDescent="0.3">
      <c r="A109" s="105" t="s">
        <v>98</v>
      </c>
      <c r="B109" s="105"/>
      <c r="C109" s="105"/>
      <c r="D109" s="105"/>
      <c r="E109" s="105"/>
      <c r="F109" s="105"/>
    </row>
    <row r="110" spans="1:8" ht="15.75" customHeight="1" x14ac:dyDescent="0.25">
      <c r="A110" s="95"/>
      <c r="B110" s="96"/>
      <c r="C110" s="96"/>
      <c r="D110" s="96"/>
      <c r="E110" s="96"/>
      <c r="F110" s="97"/>
    </row>
    <row r="111" spans="1:8" ht="15.75" customHeight="1" x14ac:dyDescent="0.25">
      <c r="A111" s="98"/>
      <c r="B111" s="99"/>
      <c r="C111" s="99"/>
      <c r="D111" s="99"/>
      <c r="E111" s="99"/>
      <c r="F111" s="100"/>
    </row>
    <row r="112" spans="1:8" ht="15.75" customHeight="1" x14ac:dyDescent="0.25">
      <c r="A112" s="98"/>
      <c r="B112" s="99"/>
      <c r="C112" s="99"/>
      <c r="D112" s="99"/>
      <c r="E112" s="99"/>
      <c r="F112" s="100"/>
    </row>
    <row r="113" spans="1:6" ht="15.75" customHeight="1" x14ac:dyDescent="0.25">
      <c r="A113" s="98"/>
      <c r="B113" s="99"/>
      <c r="C113" s="99"/>
      <c r="D113" s="99"/>
      <c r="E113" s="99"/>
      <c r="F113" s="100"/>
    </row>
    <row r="114" spans="1:6" ht="15.75" customHeight="1" x14ac:dyDescent="0.25">
      <c r="A114" s="98"/>
      <c r="B114" s="99"/>
      <c r="C114" s="99"/>
      <c r="D114" s="99"/>
      <c r="E114" s="99"/>
      <c r="F114" s="100"/>
    </row>
    <row r="115" spans="1:6" ht="15.75" customHeight="1" thickBot="1" x14ac:dyDescent="0.3">
      <c r="A115" s="101"/>
      <c r="B115" s="102"/>
      <c r="C115" s="102"/>
      <c r="D115" s="102"/>
      <c r="E115" s="102"/>
      <c r="F115" s="103"/>
    </row>
    <row r="116" spans="1:6" ht="15.75" customHeight="1" x14ac:dyDescent="0.25"/>
    <row r="117" spans="1:6" ht="15.75" customHeight="1" x14ac:dyDescent="0.25"/>
    <row r="118" spans="1:6" ht="15.75" customHeight="1" x14ac:dyDescent="0.25"/>
    <row r="119" spans="1:6" ht="15.75" customHeight="1" x14ac:dyDescent="0.25"/>
    <row r="120" spans="1:6" ht="15.75" customHeight="1" x14ac:dyDescent="0.25"/>
    <row r="121" spans="1:6" ht="15.75" customHeight="1" x14ac:dyDescent="0.25"/>
    <row r="122" spans="1:6" ht="15.75" customHeight="1" x14ac:dyDescent="0.25"/>
    <row r="123" spans="1:6" ht="15.75" customHeight="1" x14ac:dyDescent="0.25"/>
    <row r="124" spans="1:6" ht="15.75" customHeight="1" x14ac:dyDescent="0.25"/>
    <row r="125" spans="1:6" ht="15.75" customHeight="1" x14ac:dyDescent="0.25"/>
    <row r="126" spans="1:6" ht="15.75" customHeight="1" x14ac:dyDescent="0.25"/>
    <row r="127" spans="1:6" ht="15.75" customHeight="1" x14ac:dyDescent="0.25"/>
    <row r="128" spans="1: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sheetData>
  <mergeCells count="27">
    <mergeCell ref="A102:F107"/>
    <mergeCell ref="A99:F99"/>
    <mergeCell ref="A101:F101"/>
    <mergeCell ref="A109:F109"/>
    <mergeCell ref="A110:F115"/>
    <mergeCell ref="B78:F78"/>
    <mergeCell ref="B86:F86"/>
    <mergeCell ref="B90:F90"/>
    <mergeCell ref="B82:F82"/>
    <mergeCell ref="B1:F1"/>
    <mergeCell ref="B2:F2"/>
    <mergeCell ref="B38:F38"/>
    <mergeCell ref="B66:F66"/>
    <mergeCell ref="B74:F74"/>
    <mergeCell ref="B62:F62"/>
    <mergeCell ref="B70:F70"/>
    <mergeCell ref="B46:F46"/>
    <mergeCell ref="B42:F42"/>
    <mergeCell ref="B50:F50"/>
    <mergeCell ref="B54:F54"/>
    <mergeCell ref="B58:F58"/>
    <mergeCell ref="B12:F12"/>
    <mergeCell ref="B20:F20"/>
    <mergeCell ref="B24:F24"/>
    <mergeCell ref="B34:F34"/>
    <mergeCell ref="B8:F8"/>
    <mergeCell ref="B16:F16"/>
  </mergeCells>
  <printOptions horizontalCentered="1"/>
  <pageMargins left="0.25" right="0.25" top="0.25" bottom="0.25" header="0.3" footer="0.3"/>
  <pageSetup scale="87" orientation="portrait" r:id="rId1"/>
  <headerFooter>
    <oddFooter>&amp;L&amp;D&amp;C&amp;A - &amp;P&amp;R&amp;F</oddFooter>
  </headerFooter>
  <rowBreaks count="2" manualBreakCount="2">
    <brk id="29" max="5" man="1"/>
    <brk id="6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83"/>
  <sheetViews>
    <sheetView tabSelected="1" zoomScaleNormal="100" workbookViewId="0">
      <selection activeCell="D19" sqref="D19"/>
    </sheetView>
  </sheetViews>
  <sheetFormatPr defaultRowHeight="15" x14ac:dyDescent="0.25"/>
  <cols>
    <col min="1" max="18" width="10.7109375" customWidth="1"/>
  </cols>
  <sheetData>
    <row r="1" spans="1:18" s="6" customFormat="1" ht="21" x14ac:dyDescent="0.25">
      <c r="A1" s="111" t="s">
        <v>108</v>
      </c>
      <c r="B1" s="111"/>
      <c r="C1" s="111"/>
      <c r="D1" s="111"/>
      <c r="E1" s="111"/>
      <c r="F1" s="111"/>
      <c r="G1" s="111"/>
      <c r="H1" s="111"/>
      <c r="I1" s="111"/>
      <c r="J1" s="111"/>
      <c r="K1" s="111"/>
      <c r="L1" s="111"/>
      <c r="M1" s="111"/>
      <c r="N1" s="111"/>
      <c r="O1" s="111"/>
      <c r="P1" s="111"/>
      <c r="Q1" s="111"/>
      <c r="R1" s="111"/>
    </row>
    <row r="2" spans="1:18" s="6" customFormat="1" ht="21" x14ac:dyDescent="0.25">
      <c r="A2" s="79" t="s">
        <v>86</v>
      </c>
      <c r="B2" s="78"/>
      <c r="C2" s="79"/>
      <c r="D2" s="79"/>
      <c r="E2" s="79"/>
      <c r="F2" s="79"/>
      <c r="G2" s="79"/>
      <c r="H2" s="75"/>
      <c r="I2"/>
      <c r="J2" s="79" t="s">
        <v>87</v>
      </c>
      <c r="K2" s="78"/>
      <c r="L2" s="79"/>
      <c r="M2" s="79"/>
      <c r="N2" s="79"/>
      <c r="O2" s="79"/>
      <c r="P2" s="79"/>
      <c r="Q2" s="75"/>
      <c r="R2" s="78"/>
    </row>
    <row r="3" spans="1:18" s="6" customFormat="1" ht="15" customHeight="1" x14ac:dyDescent="0.25"/>
    <row r="4" spans="1:18" s="6" customFormat="1" ht="15" customHeight="1" thickBot="1" x14ac:dyDescent="0.3"/>
    <row r="5" spans="1:18" s="6" customFormat="1" ht="15" customHeight="1" thickBot="1" x14ac:dyDescent="0.3">
      <c r="A5" s="14" t="s">
        <v>105</v>
      </c>
      <c r="O5" s="8"/>
    </row>
    <row r="6" spans="1:18" s="6" customFormat="1" ht="15" customHeight="1" thickBot="1" x14ac:dyDescent="0.3">
      <c r="A6" s="16"/>
    </row>
    <row r="7" spans="1:18" s="6" customFormat="1" ht="15" customHeight="1" thickBot="1" x14ac:dyDescent="0.3">
      <c r="A7" s="14" t="s">
        <v>79</v>
      </c>
      <c r="O7" s="9"/>
    </row>
    <row r="8" spans="1:18" s="6" customFormat="1" ht="15" customHeight="1" thickBot="1" x14ac:dyDescent="0.3">
      <c r="A8" s="16"/>
    </row>
    <row r="9" spans="1:18" s="6" customFormat="1" ht="15" customHeight="1" thickBot="1" x14ac:dyDescent="0.3">
      <c r="A9" s="14" t="s">
        <v>95</v>
      </c>
      <c r="O9" s="10"/>
    </row>
    <row r="10" spans="1:18" s="6" customFormat="1" ht="15" customHeight="1" thickBot="1" x14ac:dyDescent="0.3"/>
    <row r="11" spans="1:18" s="6" customFormat="1" ht="15" customHeight="1" thickBot="1" x14ac:dyDescent="0.3">
      <c r="A11" s="12" t="s">
        <v>112</v>
      </c>
      <c r="O11" s="11"/>
    </row>
    <row r="12" spans="1:18" s="6" customFormat="1" ht="15" customHeight="1" thickBot="1" x14ac:dyDescent="0.3"/>
    <row r="13" spans="1:18" s="6" customFormat="1" ht="15" customHeight="1" thickBot="1" x14ac:dyDescent="0.3">
      <c r="A13" s="12" t="s">
        <v>102</v>
      </c>
      <c r="O13" s="82">
        <v>7.0000000000000007E-2</v>
      </c>
      <c r="P13" s="6" t="s">
        <v>93</v>
      </c>
    </row>
    <row r="14" spans="1:18" s="6" customFormat="1" ht="15" customHeight="1" thickBot="1" x14ac:dyDescent="0.3">
      <c r="A14" s="13"/>
    </row>
    <row r="15" spans="1:18" s="6" customFormat="1" ht="15" customHeight="1" thickBot="1" x14ac:dyDescent="0.3">
      <c r="A15" s="14" t="s">
        <v>113</v>
      </c>
      <c r="O15" s="15">
        <v>5826</v>
      </c>
      <c r="P15" s="7" t="s">
        <v>52</v>
      </c>
    </row>
    <row r="16" spans="1:18" s="6" customFormat="1" ht="15" customHeight="1" thickBot="1" x14ac:dyDescent="0.3">
      <c r="A16" s="7"/>
      <c r="O16" s="16"/>
    </row>
    <row r="17" spans="1:18" s="6" customFormat="1" ht="15" customHeight="1" thickBot="1" x14ac:dyDescent="0.3">
      <c r="A17" s="14" t="s">
        <v>114</v>
      </c>
      <c r="O17" s="17">
        <f>O15/12</f>
        <v>485.5</v>
      </c>
      <c r="P17" s="7" t="s">
        <v>51</v>
      </c>
    </row>
    <row r="18" spans="1:18" s="6" customFormat="1" ht="15" customHeight="1" x14ac:dyDescent="0.25">
      <c r="A18" s="7"/>
      <c r="N18" s="18"/>
      <c r="O18" s="7"/>
    </row>
    <row r="19" spans="1:18" s="6" customFormat="1" ht="15" customHeight="1" thickBot="1" x14ac:dyDescent="0.3"/>
    <row r="20" spans="1:18" s="6" customFormat="1" ht="15" customHeight="1" x14ac:dyDescent="0.25">
      <c r="H20" s="19" t="s">
        <v>91</v>
      </c>
      <c r="I20" s="19" t="s">
        <v>101</v>
      </c>
      <c r="J20" s="19" t="s">
        <v>104</v>
      </c>
      <c r="K20" s="19" t="s">
        <v>106</v>
      </c>
      <c r="L20" s="19" t="s">
        <v>107</v>
      </c>
    </row>
    <row r="21" spans="1:18" s="6" customFormat="1" ht="15" customHeight="1" thickBot="1" x14ac:dyDescent="0.3">
      <c r="H21" s="20" t="s">
        <v>36</v>
      </c>
      <c r="I21" s="20" t="s">
        <v>37</v>
      </c>
      <c r="J21" s="20" t="s">
        <v>38</v>
      </c>
      <c r="K21" s="20" t="s">
        <v>39</v>
      </c>
      <c r="L21" s="20" t="s">
        <v>40</v>
      </c>
    </row>
    <row r="22" spans="1:18" s="6" customFormat="1" ht="15" customHeight="1" thickBot="1" x14ac:dyDescent="0.3">
      <c r="H22" s="21"/>
      <c r="I22" s="21"/>
      <c r="J22" s="21"/>
      <c r="K22" s="21"/>
      <c r="L22" s="21"/>
    </row>
    <row r="23" spans="1:18" s="6" customFormat="1" ht="15" customHeight="1" thickBot="1" x14ac:dyDescent="0.3">
      <c r="B23" s="22" t="s">
        <v>50</v>
      </c>
      <c r="H23" s="23">
        <v>1.02</v>
      </c>
      <c r="I23" s="23">
        <f>+H23</f>
        <v>1.02</v>
      </c>
      <c r="J23" s="23">
        <f>+I23</f>
        <v>1.02</v>
      </c>
      <c r="K23" s="23">
        <f>+J23</f>
        <v>1.02</v>
      </c>
      <c r="L23" s="23">
        <f>+K23</f>
        <v>1.02</v>
      </c>
    </row>
    <row r="24" spans="1:18" s="6" customFormat="1" ht="15" customHeight="1" x14ac:dyDescent="0.25"/>
    <row r="25" spans="1:18" s="6" customFormat="1" ht="15" customHeight="1" x14ac:dyDescent="0.25"/>
    <row r="26" spans="1:18" s="6" customFormat="1" ht="15" customHeight="1" x14ac:dyDescent="0.25">
      <c r="B26" s="24"/>
      <c r="C26" s="24"/>
      <c r="D26" s="24"/>
      <c r="E26" s="24"/>
      <c r="F26" s="24"/>
      <c r="G26" s="24"/>
      <c r="H26" s="110" t="s">
        <v>33</v>
      </c>
      <c r="I26" s="110"/>
      <c r="J26" s="110"/>
      <c r="K26" s="110"/>
      <c r="L26" s="110"/>
      <c r="M26" s="24"/>
      <c r="N26" s="110"/>
      <c r="O26" s="110"/>
      <c r="P26" s="110"/>
      <c r="Q26" s="110"/>
      <c r="R26" s="24"/>
    </row>
    <row r="27" spans="1:18" s="6" customFormat="1" ht="15" customHeight="1" x14ac:dyDescent="0.25">
      <c r="B27" s="110" t="s">
        <v>34</v>
      </c>
      <c r="C27" s="110"/>
      <c r="D27" s="110"/>
      <c r="E27" s="110"/>
      <c r="F27" s="110"/>
      <c r="G27" s="24"/>
      <c r="H27" s="110" t="s">
        <v>92</v>
      </c>
      <c r="I27" s="110"/>
      <c r="J27" s="110"/>
      <c r="K27" s="110"/>
      <c r="L27" s="110"/>
      <c r="M27" s="24"/>
      <c r="N27" s="110" t="s">
        <v>35</v>
      </c>
      <c r="O27" s="110"/>
      <c r="P27" s="110"/>
      <c r="Q27" s="110"/>
      <c r="R27" s="110"/>
    </row>
    <row r="28" spans="1:18" s="6" customFormat="1" ht="15" customHeight="1" thickBot="1" x14ac:dyDescent="0.3"/>
    <row r="29" spans="1:18" s="24" customFormat="1" ht="15" customHeight="1" x14ac:dyDescent="0.25">
      <c r="B29" s="19" t="str">
        <f>H20</f>
        <v>(FY 25)</v>
      </c>
      <c r="C29" s="19" t="str">
        <f>I20</f>
        <v>(FY 26)</v>
      </c>
      <c r="D29" s="19" t="str">
        <f>J20</f>
        <v>(FY 27)</v>
      </c>
      <c r="E29" s="19" t="str">
        <f>K20</f>
        <v>(FY 28)</v>
      </c>
      <c r="F29" s="19" t="str">
        <f>L20</f>
        <v>(FY 29)</v>
      </c>
      <c r="H29" s="19" t="s">
        <v>91</v>
      </c>
      <c r="I29" s="19" t="str">
        <f>I20</f>
        <v>(FY 26)</v>
      </c>
      <c r="J29" s="19" t="str">
        <f>J20</f>
        <v>(FY 27)</v>
      </c>
      <c r="K29" s="19" t="str">
        <f>K20</f>
        <v>(FY 28)</v>
      </c>
      <c r="L29" s="19" t="str">
        <f>L20</f>
        <v>(FY 29)</v>
      </c>
      <c r="N29" s="19" t="str">
        <f>H20</f>
        <v>(FY 25)</v>
      </c>
      <c r="O29" s="19" t="str">
        <f>I20</f>
        <v>(FY 26)</v>
      </c>
      <c r="P29" s="19" t="str">
        <f>J20</f>
        <v>(FY 27)</v>
      </c>
      <c r="Q29" s="19" t="str">
        <f>K20</f>
        <v>(FY 28)</v>
      </c>
      <c r="R29" s="19" t="str">
        <f>L20</f>
        <v>(FY 29)</v>
      </c>
    </row>
    <row r="30" spans="1:18" s="24" customFormat="1" ht="15" customHeight="1" thickBot="1" x14ac:dyDescent="0.3">
      <c r="B30" s="20" t="s">
        <v>36</v>
      </c>
      <c r="C30" s="20" t="s">
        <v>37</v>
      </c>
      <c r="D30" s="20" t="s">
        <v>38</v>
      </c>
      <c r="E30" s="20" t="s">
        <v>39</v>
      </c>
      <c r="F30" s="20" t="s">
        <v>40</v>
      </c>
      <c r="H30" s="20" t="s">
        <v>36</v>
      </c>
      <c r="I30" s="20" t="s">
        <v>37</v>
      </c>
      <c r="J30" s="20" t="s">
        <v>38</v>
      </c>
      <c r="K30" s="20" t="s">
        <v>39</v>
      </c>
      <c r="L30" s="20" t="s">
        <v>40</v>
      </c>
      <c r="N30" s="20" t="s">
        <v>36</v>
      </c>
      <c r="O30" s="20" t="s">
        <v>37</v>
      </c>
      <c r="P30" s="20" t="s">
        <v>38</v>
      </c>
      <c r="Q30" s="20" t="s">
        <v>39</v>
      </c>
      <c r="R30" s="20" t="s">
        <v>40</v>
      </c>
    </row>
    <row r="31" spans="1:18" s="16" customFormat="1" ht="15" customHeight="1" thickBot="1" x14ac:dyDescent="0.3">
      <c r="B31" s="21"/>
      <c r="C31" s="21"/>
      <c r="D31" s="21"/>
      <c r="E31" s="21"/>
      <c r="F31" s="21"/>
      <c r="H31" s="21"/>
      <c r="I31" s="21"/>
      <c r="J31" s="21"/>
      <c r="K31" s="21"/>
      <c r="L31" s="21"/>
      <c r="N31" s="21"/>
      <c r="O31" s="21"/>
      <c r="P31" s="21"/>
      <c r="Q31" s="21"/>
      <c r="R31" s="21"/>
    </row>
    <row r="32" spans="1:18" s="16" customFormat="1" ht="15" customHeight="1" thickBot="1" x14ac:dyDescent="0.3">
      <c r="A32" s="14" t="s">
        <v>47</v>
      </c>
      <c r="B32" s="26"/>
      <c r="C32" s="25"/>
      <c r="D32" s="25"/>
      <c r="E32" s="25"/>
      <c r="F32" s="25"/>
      <c r="H32" s="26">
        <f>ROUND(($O$15*(1-$O$13))*H$23,0)*2</f>
        <v>11054</v>
      </c>
      <c r="I32" s="26">
        <f>+ROUND(H32*I$23,0)</f>
        <v>11275</v>
      </c>
      <c r="J32" s="26">
        <f t="shared" ref="J32:L32" si="0">+ROUND(I32*J$23,0)</f>
        <v>11501</v>
      </c>
      <c r="K32" s="26">
        <f t="shared" si="0"/>
        <v>11731</v>
      </c>
      <c r="L32" s="26">
        <f t="shared" si="0"/>
        <v>11966</v>
      </c>
      <c r="N32" s="26">
        <f>+B32*H32</f>
        <v>0</v>
      </c>
      <c r="O32" s="26">
        <f>+C32*I32</f>
        <v>0</v>
      </c>
      <c r="P32" s="26">
        <f>+D32*J32</f>
        <v>0</v>
      </c>
      <c r="Q32" s="26">
        <f>+E32*K32</f>
        <v>0</v>
      </c>
      <c r="R32" s="26">
        <f>+F32*L32</f>
        <v>0</v>
      </c>
    </row>
    <row r="33" spans="1:18" s="16" customFormat="1" ht="15" customHeight="1" thickBot="1" x14ac:dyDescent="0.3">
      <c r="A33" s="14" t="s">
        <v>48</v>
      </c>
      <c r="B33" s="25"/>
      <c r="C33" s="25"/>
      <c r="D33" s="25"/>
      <c r="E33" s="25"/>
      <c r="F33" s="25"/>
      <c r="H33" s="26">
        <f>ROUND(($O$15*(1-$O$13))*H$23,0)*2</f>
        <v>11054</v>
      </c>
      <c r="I33" s="26">
        <f t="shared" ref="I33:L33" si="1">+ROUND(H33*I$23,0)</f>
        <v>11275</v>
      </c>
      <c r="J33" s="26">
        <f t="shared" si="1"/>
        <v>11501</v>
      </c>
      <c r="K33" s="26">
        <f t="shared" si="1"/>
        <v>11731</v>
      </c>
      <c r="L33" s="26">
        <f t="shared" si="1"/>
        <v>11966</v>
      </c>
      <c r="N33" s="26">
        <f t="shared" ref="N33:N34" si="2">+B33*H33</f>
        <v>0</v>
      </c>
      <c r="O33" s="26">
        <f t="shared" ref="O33:O34" si="3">+C33*I33</f>
        <v>0</v>
      </c>
      <c r="P33" s="26">
        <f t="shared" ref="P33:P34" si="4">+D33*J33</f>
        <v>0</v>
      </c>
      <c r="Q33" s="26">
        <f t="shared" ref="Q33:Q34" si="5">+E33*K33</f>
        <v>0</v>
      </c>
      <c r="R33" s="26">
        <f t="shared" ref="R33:R34" si="6">+F33*L33</f>
        <v>0</v>
      </c>
    </row>
    <row r="34" spans="1:18" s="16" customFormat="1" ht="15" customHeight="1" thickBot="1" x14ac:dyDescent="0.3">
      <c r="A34" s="22" t="s">
        <v>49</v>
      </c>
      <c r="B34" s="27">
        <f>+B32+B33</f>
        <v>0</v>
      </c>
      <c r="C34" s="27">
        <f t="shared" ref="C34:F34" si="7">+C32+C33</f>
        <v>0</v>
      </c>
      <c r="D34" s="27">
        <f t="shared" si="7"/>
        <v>0</v>
      </c>
      <c r="E34" s="27">
        <f t="shared" si="7"/>
        <v>0</v>
      </c>
      <c r="F34" s="27">
        <f t="shared" si="7"/>
        <v>0</v>
      </c>
      <c r="H34" s="26">
        <f t="shared" ref="H34" si="8">ROUND(($O$15*(1-$O$13))*H$23,0)*2</f>
        <v>11054</v>
      </c>
      <c r="I34" s="26">
        <f t="shared" ref="I34:L34" si="9">+ROUND(H34*I$23,0)</f>
        <v>11275</v>
      </c>
      <c r="J34" s="26">
        <f t="shared" si="9"/>
        <v>11501</v>
      </c>
      <c r="K34" s="26">
        <f t="shared" si="9"/>
        <v>11731</v>
      </c>
      <c r="L34" s="26">
        <f t="shared" si="9"/>
        <v>11966</v>
      </c>
      <c r="N34" s="27">
        <f t="shared" si="2"/>
        <v>0</v>
      </c>
      <c r="O34" s="27">
        <f t="shared" si="3"/>
        <v>0</v>
      </c>
      <c r="P34" s="27">
        <f t="shared" si="4"/>
        <v>0</v>
      </c>
      <c r="Q34" s="27">
        <f t="shared" si="5"/>
        <v>0</v>
      </c>
      <c r="R34" s="27">
        <f t="shared" si="6"/>
        <v>0</v>
      </c>
    </row>
    <row r="35" spans="1:18" s="6" customFormat="1" ht="15" customHeight="1" x14ac:dyDescent="0.25">
      <c r="A35" s="7"/>
      <c r="B35" s="28"/>
      <c r="C35" s="28"/>
      <c r="D35" s="28"/>
      <c r="E35" s="28"/>
      <c r="F35" s="28"/>
    </row>
    <row r="36" spans="1:18" s="6" customFormat="1" ht="15" customHeight="1" x14ac:dyDescent="0.25">
      <c r="B36" s="24"/>
      <c r="C36" s="24"/>
      <c r="D36" s="24"/>
      <c r="E36" s="24"/>
      <c r="F36" s="24"/>
      <c r="G36" s="24"/>
      <c r="H36" s="110" t="s">
        <v>41</v>
      </c>
      <c r="I36" s="110"/>
      <c r="J36" s="110"/>
      <c r="K36" s="110"/>
      <c r="L36" s="110"/>
      <c r="M36" s="24"/>
      <c r="N36" s="24"/>
      <c r="O36" s="24"/>
      <c r="P36" s="24"/>
      <c r="Q36" s="24"/>
      <c r="R36" s="24"/>
    </row>
    <row r="37" spans="1:18" s="6" customFormat="1" ht="15" customHeight="1" x14ac:dyDescent="0.25">
      <c r="B37" s="110" t="s">
        <v>42</v>
      </c>
      <c r="C37" s="110"/>
      <c r="D37" s="110"/>
      <c r="E37" s="110"/>
      <c r="F37" s="110"/>
      <c r="G37" s="24"/>
      <c r="H37" s="110" t="s">
        <v>92</v>
      </c>
      <c r="I37" s="110"/>
      <c r="J37" s="110"/>
      <c r="K37" s="110"/>
      <c r="L37" s="110"/>
      <c r="M37" s="24"/>
      <c r="N37" s="110" t="s">
        <v>43</v>
      </c>
      <c r="O37" s="110"/>
      <c r="P37" s="110"/>
      <c r="Q37" s="110"/>
      <c r="R37" s="110"/>
    </row>
    <row r="38" spans="1:18" s="6" customFormat="1" ht="15" customHeight="1" thickBot="1" x14ac:dyDescent="0.3"/>
    <row r="39" spans="1:18" s="24" customFormat="1" ht="15" customHeight="1" x14ac:dyDescent="0.25">
      <c r="B39" s="19" t="str">
        <f>H20</f>
        <v>(FY 25)</v>
      </c>
      <c r="C39" s="19" t="str">
        <f>I20</f>
        <v>(FY 26)</v>
      </c>
      <c r="D39" s="19" t="str">
        <f>J20</f>
        <v>(FY 27)</v>
      </c>
      <c r="E39" s="19" t="str">
        <f>K20</f>
        <v>(FY 28)</v>
      </c>
      <c r="F39" s="19" t="str">
        <f>L20</f>
        <v>(FY 29)</v>
      </c>
      <c r="H39" s="19" t="str">
        <f>H20</f>
        <v>(FY 25)</v>
      </c>
      <c r="I39" s="19" t="str">
        <f>I20</f>
        <v>(FY 26)</v>
      </c>
      <c r="J39" s="19" t="str">
        <f>J20</f>
        <v>(FY 27)</v>
      </c>
      <c r="K39" s="19" t="str">
        <f>K20</f>
        <v>(FY 28)</v>
      </c>
      <c r="L39" s="19" t="str">
        <f>L20</f>
        <v>(FY 29)</v>
      </c>
      <c r="N39" s="19" t="str">
        <f>H20</f>
        <v>(FY 25)</v>
      </c>
      <c r="O39" s="19" t="str">
        <f>I20</f>
        <v>(FY 26)</v>
      </c>
      <c r="P39" s="19" t="str">
        <f>J20</f>
        <v>(FY 27)</v>
      </c>
      <c r="Q39" s="19" t="str">
        <f>K20</f>
        <v>(FY 28)</v>
      </c>
      <c r="R39" s="19" t="str">
        <f>L20</f>
        <v>(FY 29)</v>
      </c>
    </row>
    <row r="40" spans="1:18" s="24" customFormat="1" ht="15" customHeight="1" thickBot="1" x14ac:dyDescent="0.3">
      <c r="B40" s="20" t="s">
        <v>36</v>
      </c>
      <c r="C40" s="20" t="s">
        <v>37</v>
      </c>
      <c r="D40" s="20" t="s">
        <v>38</v>
      </c>
      <c r="E40" s="20" t="s">
        <v>39</v>
      </c>
      <c r="F40" s="20" t="s">
        <v>40</v>
      </c>
      <c r="H40" s="20" t="s">
        <v>36</v>
      </c>
      <c r="I40" s="20" t="s">
        <v>37</v>
      </c>
      <c r="J40" s="20" t="s">
        <v>38</v>
      </c>
      <c r="K40" s="20" t="s">
        <v>39</v>
      </c>
      <c r="L40" s="20" t="s">
        <v>40</v>
      </c>
      <c r="N40" s="20" t="s">
        <v>36</v>
      </c>
      <c r="O40" s="20" t="s">
        <v>37</v>
      </c>
      <c r="P40" s="20" t="s">
        <v>38</v>
      </c>
      <c r="Q40" s="20" t="s">
        <v>39</v>
      </c>
      <c r="R40" s="20" t="s">
        <v>40</v>
      </c>
    </row>
    <row r="41" spans="1:18" s="16" customFormat="1" ht="15" customHeight="1" thickBot="1" x14ac:dyDescent="0.3">
      <c r="B41" s="21"/>
      <c r="C41" s="21"/>
      <c r="D41" s="21"/>
      <c r="E41" s="21"/>
      <c r="F41" s="21"/>
      <c r="H41" s="21"/>
      <c r="I41" s="21"/>
      <c r="J41" s="21"/>
      <c r="K41" s="21"/>
      <c r="L41" s="21"/>
      <c r="N41" s="21"/>
      <c r="O41" s="21"/>
      <c r="P41" s="21"/>
      <c r="Q41" s="21"/>
      <c r="R41" s="21"/>
    </row>
    <row r="42" spans="1:18" s="16" customFormat="1" ht="15" customHeight="1" thickBot="1" x14ac:dyDescent="0.3">
      <c r="A42" s="14" t="s">
        <v>47</v>
      </c>
      <c r="B42" s="26"/>
      <c r="C42" s="25"/>
      <c r="D42" s="25"/>
      <c r="E42" s="25"/>
      <c r="F42" s="25"/>
      <c r="H42" s="26">
        <f>+ROUND((($O$17*(1-$O$13))*H$23*6),0)*2</f>
        <v>5526</v>
      </c>
      <c r="I42" s="26">
        <f t="shared" ref="I42:L42" si="10">+ROUND(H42*I$23,0)</f>
        <v>5637</v>
      </c>
      <c r="J42" s="26">
        <f t="shared" si="10"/>
        <v>5750</v>
      </c>
      <c r="K42" s="26">
        <f t="shared" si="10"/>
        <v>5865</v>
      </c>
      <c r="L42" s="26">
        <f t="shared" si="10"/>
        <v>5982</v>
      </c>
      <c r="N42" s="26">
        <f>+B42*H42</f>
        <v>0</v>
      </c>
      <c r="O42" s="26">
        <f t="shared" ref="O42:R42" si="11">+C42*I42</f>
        <v>0</v>
      </c>
      <c r="P42" s="26">
        <f t="shared" si="11"/>
        <v>0</v>
      </c>
      <c r="Q42" s="26">
        <f t="shared" si="11"/>
        <v>0</v>
      </c>
      <c r="R42" s="26">
        <f t="shared" si="11"/>
        <v>0</v>
      </c>
    </row>
    <row r="43" spans="1:18" s="16" customFormat="1" ht="15" customHeight="1" thickBot="1" x14ac:dyDescent="0.3">
      <c r="A43" s="14" t="s">
        <v>48</v>
      </c>
      <c r="B43" s="25"/>
      <c r="C43" s="25"/>
      <c r="D43" s="25"/>
      <c r="E43" s="25"/>
      <c r="F43" s="25"/>
      <c r="H43" s="26">
        <f t="shared" ref="H43:H44" si="12">+ROUND((($O$17*(1-$O$13))*H$23*6),0)*2</f>
        <v>5526</v>
      </c>
      <c r="I43" s="26">
        <f t="shared" ref="I43:L43" si="13">+ROUND(H43*I$23,0)</f>
        <v>5637</v>
      </c>
      <c r="J43" s="26">
        <f t="shared" si="13"/>
        <v>5750</v>
      </c>
      <c r="K43" s="26">
        <f t="shared" si="13"/>
        <v>5865</v>
      </c>
      <c r="L43" s="26">
        <f t="shared" si="13"/>
        <v>5982</v>
      </c>
      <c r="N43" s="26">
        <f t="shared" ref="N43:N44" si="14">+B43*H43</f>
        <v>0</v>
      </c>
      <c r="O43" s="26">
        <f t="shared" ref="O43:O44" si="15">+C43*I43</f>
        <v>0</v>
      </c>
      <c r="P43" s="26">
        <f t="shared" ref="P43:P44" si="16">+D43*J43</f>
        <v>0</v>
      </c>
      <c r="Q43" s="26">
        <f t="shared" ref="Q43:Q44" si="17">+E43*K43</f>
        <v>0</v>
      </c>
      <c r="R43" s="26">
        <f t="shared" ref="R43:R44" si="18">+F43*L43</f>
        <v>0</v>
      </c>
    </row>
    <row r="44" spans="1:18" s="16" customFormat="1" ht="15" customHeight="1" thickBot="1" x14ac:dyDescent="0.3">
      <c r="A44" s="22" t="s">
        <v>49</v>
      </c>
      <c r="B44" s="27">
        <f>+B42+B43</f>
        <v>0</v>
      </c>
      <c r="C44" s="27">
        <f t="shared" ref="C44" si="19">+C42+C43</f>
        <v>0</v>
      </c>
      <c r="D44" s="27">
        <f t="shared" ref="D44" si="20">+D42+D43</f>
        <v>0</v>
      </c>
      <c r="E44" s="27">
        <f t="shared" ref="E44" si="21">+E42+E43</f>
        <v>0</v>
      </c>
      <c r="F44" s="27">
        <f t="shared" ref="F44" si="22">+F42+F43</f>
        <v>0</v>
      </c>
      <c r="H44" s="26">
        <f t="shared" si="12"/>
        <v>5526</v>
      </c>
      <c r="I44" s="26">
        <f t="shared" ref="I44:L44" si="23">+ROUND(H44*I$23,0)</f>
        <v>5637</v>
      </c>
      <c r="J44" s="26">
        <f t="shared" si="23"/>
        <v>5750</v>
      </c>
      <c r="K44" s="26">
        <f t="shared" si="23"/>
        <v>5865</v>
      </c>
      <c r="L44" s="26">
        <f t="shared" si="23"/>
        <v>5982</v>
      </c>
      <c r="N44" s="27">
        <f t="shared" si="14"/>
        <v>0</v>
      </c>
      <c r="O44" s="27">
        <f t="shared" si="15"/>
        <v>0</v>
      </c>
      <c r="P44" s="27">
        <f t="shared" si="16"/>
        <v>0</v>
      </c>
      <c r="Q44" s="27">
        <f t="shared" si="17"/>
        <v>0</v>
      </c>
      <c r="R44" s="27">
        <f t="shared" si="18"/>
        <v>0</v>
      </c>
    </row>
    <row r="45" spans="1:18" s="16" customFormat="1" ht="15" customHeight="1" x14ac:dyDescent="0.25">
      <c r="H45" s="109" t="s">
        <v>44</v>
      </c>
      <c r="I45" s="109"/>
      <c r="J45" s="109"/>
      <c r="K45" s="109"/>
      <c r="L45" s="109"/>
    </row>
    <row r="46" spans="1:18" s="6" customFormat="1" ht="15" customHeight="1" thickBot="1" x14ac:dyDescent="0.3"/>
    <row r="47" spans="1:18" s="6" customFormat="1" ht="15" customHeight="1" thickBot="1" x14ac:dyDescent="0.3">
      <c r="B47" s="106" t="s">
        <v>56</v>
      </c>
      <c r="C47" s="107"/>
      <c r="D47" s="107"/>
      <c r="E47" s="107"/>
      <c r="F47" s="108"/>
      <c r="N47" s="106" t="s">
        <v>45</v>
      </c>
      <c r="O47" s="107"/>
      <c r="P47" s="107"/>
      <c r="Q47" s="107"/>
      <c r="R47" s="108"/>
    </row>
    <row r="48" spans="1:18" s="6" customFormat="1" ht="15" customHeight="1" thickBot="1" x14ac:dyDescent="0.3"/>
    <row r="49" spans="1:18" s="6" customFormat="1" ht="15" customHeight="1" x14ac:dyDescent="0.25">
      <c r="A49" s="24"/>
      <c r="B49" s="19" t="str">
        <f>H20</f>
        <v>(FY 25)</v>
      </c>
      <c r="C49" s="19" t="str">
        <f>I20</f>
        <v>(FY 26)</v>
      </c>
      <c r="D49" s="19" t="str">
        <f>J20</f>
        <v>(FY 27)</v>
      </c>
      <c r="E49" s="19" t="str">
        <f>K20</f>
        <v>(FY 28)</v>
      </c>
      <c r="F49" s="19" t="str">
        <f>L20</f>
        <v>(FY 29)</v>
      </c>
      <c r="N49" s="19" t="str">
        <f>H20</f>
        <v>(FY 25)</v>
      </c>
      <c r="O49" s="19" t="str">
        <f>I20</f>
        <v>(FY 26)</v>
      </c>
      <c r="P49" s="19" t="str">
        <f>J20</f>
        <v>(FY 27)</v>
      </c>
      <c r="Q49" s="19" t="str">
        <f>K20</f>
        <v>(FY 28)</v>
      </c>
      <c r="R49" s="19" t="str">
        <f>L20</f>
        <v>(FY 29)</v>
      </c>
    </row>
    <row r="50" spans="1:18" s="6" customFormat="1" ht="15" customHeight="1" thickBot="1" x14ac:dyDescent="0.3">
      <c r="A50" s="24"/>
      <c r="B50" s="20" t="s">
        <v>36</v>
      </c>
      <c r="C50" s="20" t="s">
        <v>37</v>
      </c>
      <c r="D50" s="20" t="s">
        <v>38</v>
      </c>
      <c r="E50" s="20" t="s">
        <v>39</v>
      </c>
      <c r="F50" s="20" t="s">
        <v>40</v>
      </c>
      <c r="N50" s="20" t="s">
        <v>36</v>
      </c>
      <c r="O50" s="20" t="s">
        <v>37</v>
      </c>
      <c r="P50" s="20" t="s">
        <v>38</v>
      </c>
      <c r="Q50" s="20" t="s">
        <v>39</v>
      </c>
      <c r="R50" s="20" t="s">
        <v>40</v>
      </c>
    </row>
    <row r="51" spans="1:18" s="6" customFormat="1" ht="15" customHeight="1" thickBot="1" x14ac:dyDescent="0.3">
      <c r="A51" s="16"/>
      <c r="B51" s="21"/>
      <c r="C51" s="21"/>
      <c r="D51" s="21"/>
      <c r="E51" s="21"/>
      <c r="F51" s="21"/>
      <c r="N51" s="29"/>
      <c r="O51" s="29"/>
      <c r="P51" s="29"/>
      <c r="Q51" s="29"/>
      <c r="R51" s="29"/>
    </row>
    <row r="52" spans="1:18" s="6" customFormat="1" ht="15" customHeight="1" thickBot="1" x14ac:dyDescent="0.3">
      <c r="A52" s="14" t="s">
        <v>47</v>
      </c>
      <c r="B52" s="26">
        <f>+B32+B42</f>
        <v>0</v>
      </c>
      <c r="C52" s="26">
        <f t="shared" ref="C52:F53" si="24">+C32+C42</f>
        <v>0</v>
      </c>
      <c r="D52" s="26">
        <f t="shared" si="24"/>
        <v>0</v>
      </c>
      <c r="E52" s="26">
        <f t="shared" si="24"/>
        <v>0</v>
      </c>
      <c r="F52" s="26">
        <f t="shared" si="24"/>
        <v>0</v>
      </c>
      <c r="L52" s="14" t="s">
        <v>53</v>
      </c>
      <c r="M52" s="14"/>
      <c r="N52" s="30">
        <f>+N32+N42</f>
        <v>0</v>
      </c>
      <c r="O52" s="30">
        <f t="shared" ref="O52:R52" si="25">+O32+O42</f>
        <v>0</v>
      </c>
      <c r="P52" s="30">
        <f t="shared" si="25"/>
        <v>0</v>
      </c>
      <c r="Q52" s="30">
        <f t="shared" si="25"/>
        <v>0</v>
      </c>
      <c r="R52" s="30">
        <f t="shared" si="25"/>
        <v>0</v>
      </c>
    </row>
    <row r="53" spans="1:18" s="6" customFormat="1" ht="15" customHeight="1" thickBot="1" x14ac:dyDescent="0.3">
      <c r="A53" s="14" t="s">
        <v>48</v>
      </c>
      <c r="B53" s="26">
        <f>+B33+B43</f>
        <v>0</v>
      </c>
      <c r="C53" s="26">
        <f t="shared" si="24"/>
        <v>0</v>
      </c>
      <c r="D53" s="26">
        <f t="shared" si="24"/>
        <v>0</v>
      </c>
      <c r="E53" s="26">
        <f t="shared" si="24"/>
        <v>0</v>
      </c>
      <c r="F53" s="26">
        <f t="shared" si="24"/>
        <v>0</v>
      </c>
      <c r="L53" s="14" t="s">
        <v>54</v>
      </c>
      <c r="M53" s="14"/>
      <c r="N53" s="30">
        <f>+N33+N43</f>
        <v>0</v>
      </c>
      <c r="O53" s="30">
        <f t="shared" ref="O53:R53" si="26">+O33+O43</f>
        <v>0</v>
      </c>
      <c r="P53" s="30">
        <f t="shared" si="26"/>
        <v>0</v>
      </c>
      <c r="Q53" s="30">
        <f t="shared" si="26"/>
        <v>0</v>
      </c>
      <c r="R53" s="30">
        <f t="shared" si="26"/>
        <v>0</v>
      </c>
    </row>
    <row r="54" spans="1:18" s="6" customFormat="1" ht="15" customHeight="1" thickBot="1" x14ac:dyDescent="0.3">
      <c r="A54" s="22" t="s">
        <v>49</v>
      </c>
      <c r="B54" s="27">
        <f>+B52+B53</f>
        <v>0</v>
      </c>
      <c r="C54" s="27">
        <f t="shared" ref="C54:F54" si="27">+C52+C53</f>
        <v>0</v>
      </c>
      <c r="D54" s="27">
        <f t="shared" si="27"/>
        <v>0</v>
      </c>
      <c r="E54" s="27">
        <f t="shared" si="27"/>
        <v>0</v>
      </c>
      <c r="F54" s="27">
        <f t="shared" si="27"/>
        <v>0</v>
      </c>
      <c r="L54" s="22" t="s">
        <v>55</v>
      </c>
      <c r="M54" s="14"/>
      <c r="N54" s="31">
        <f t="shared" ref="N54:R54" si="28">+N34+N44</f>
        <v>0</v>
      </c>
      <c r="O54" s="31">
        <f t="shared" si="28"/>
        <v>0</v>
      </c>
      <c r="P54" s="31">
        <f t="shared" si="28"/>
        <v>0</v>
      </c>
      <c r="Q54" s="31">
        <f t="shared" si="28"/>
        <v>0</v>
      </c>
      <c r="R54" s="31">
        <f t="shared" si="28"/>
        <v>0</v>
      </c>
    </row>
    <row r="55" spans="1:18" s="6" customFormat="1" ht="15" customHeight="1" x14ac:dyDescent="0.25"/>
    <row r="56" spans="1:18" s="6" customFormat="1" ht="15" customHeight="1" x14ac:dyDescent="0.25">
      <c r="A56" s="14" t="s">
        <v>46</v>
      </c>
    </row>
    <row r="57" spans="1:18" s="6" customFormat="1" x14ac:dyDescent="0.25"/>
    <row r="58" spans="1:18" s="6" customFormat="1" x14ac:dyDescent="0.25"/>
    <row r="59" spans="1:18" s="6" customFormat="1" x14ac:dyDescent="0.25"/>
    <row r="60" spans="1:18" s="6" customFormat="1" x14ac:dyDescent="0.25"/>
    <row r="61" spans="1:18" s="6" customFormat="1" x14ac:dyDescent="0.25"/>
    <row r="62" spans="1:18" s="6" customFormat="1" x14ac:dyDescent="0.25"/>
    <row r="63" spans="1:18" s="6" customFormat="1" x14ac:dyDescent="0.25"/>
    <row r="64" spans="1:18"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sheetData>
  <mergeCells count="13">
    <mergeCell ref="N47:R47"/>
    <mergeCell ref="H45:L45"/>
    <mergeCell ref="B47:F47"/>
    <mergeCell ref="B37:F37"/>
    <mergeCell ref="A1:R1"/>
    <mergeCell ref="H36:L36"/>
    <mergeCell ref="H37:L37"/>
    <mergeCell ref="N37:R37"/>
    <mergeCell ref="H26:L26"/>
    <mergeCell ref="N26:Q26"/>
    <mergeCell ref="B27:F27"/>
    <mergeCell ref="N27:R27"/>
    <mergeCell ref="H27:L27"/>
  </mergeCells>
  <printOptions horizontalCentered="1"/>
  <pageMargins left="0.5" right="0.5" top="0.5" bottom="0.5" header="0.3" footer="0.3"/>
  <pageSetup scale="63" orientation="landscape" r:id="rId1"/>
  <headerFooter>
    <oddFooter>&amp;L&amp;D&amp;C&amp;A&amp;R&amp;F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L115"/>
  <sheetViews>
    <sheetView zoomScaleNormal="100" workbookViewId="0">
      <selection activeCell="A19" sqref="A19"/>
    </sheetView>
  </sheetViews>
  <sheetFormatPr defaultRowHeight="15" x14ac:dyDescent="0.25"/>
  <cols>
    <col min="1" max="1" width="48.7109375" customWidth="1"/>
    <col min="2" max="6" width="12.7109375" customWidth="1"/>
    <col min="8" max="8" width="100.7109375" customWidth="1"/>
  </cols>
  <sheetData>
    <row r="1" spans="1:12" ht="21" customHeight="1" x14ac:dyDescent="0.3">
      <c r="A1" s="3" t="s">
        <v>73</v>
      </c>
      <c r="B1" s="93" t="s">
        <v>77</v>
      </c>
      <c r="C1" s="93"/>
      <c r="D1" s="93"/>
      <c r="E1" s="93"/>
      <c r="F1" s="93"/>
      <c r="G1" s="74"/>
      <c r="H1" s="74"/>
    </row>
    <row r="2" spans="1:12" ht="21" customHeight="1" thickBot="1" x14ac:dyDescent="0.35">
      <c r="A2" s="3" t="s">
        <v>74</v>
      </c>
      <c r="B2" s="94" t="s">
        <v>76</v>
      </c>
      <c r="C2" s="94"/>
      <c r="D2" s="94"/>
      <c r="E2" s="94"/>
      <c r="F2" s="94"/>
      <c r="H2" s="47"/>
    </row>
    <row r="3" spans="1:12" ht="15.75" thickBot="1" x14ac:dyDescent="0.3">
      <c r="B3" s="39" t="s">
        <v>89</v>
      </c>
      <c r="C3" s="39" t="s">
        <v>90</v>
      </c>
      <c r="D3" s="39" t="s">
        <v>91</v>
      </c>
      <c r="E3" s="39" t="s">
        <v>101</v>
      </c>
      <c r="F3" s="39" t="s">
        <v>104</v>
      </c>
      <c r="H3" s="67" t="s">
        <v>25</v>
      </c>
    </row>
    <row r="4" spans="1:12" ht="15.75" thickBot="1" x14ac:dyDescent="0.3">
      <c r="A4" s="43" t="s">
        <v>0</v>
      </c>
      <c r="B4" s="39" t="s">
        <v>57</v>
      </c>
      <c r="C4" s="39" t="s">
        <v>58</v>
      </c>
      <c r="D4" s="39" t="s">
        <v>59</v>
      </c>
      <c r="E4" s="39" t="s">
        <v>60</v>
      </c>
      <c r="F4" s="39" t="s">
        <v>61</v>
      </c>
      <c r="H4" s="47"/>
    </row>
    <row r="5" spans="1:12" x14ac:dyDescent="0.25">
      <c r="A5" s="44" t="s">
        <v>8</v>
      </c>
      <c r="B5" s="34"/>
      <c r="C5" s="34"/>
      <c r="D5" s="34"/>
      <c r="E5" s="34"/>
      <c r="F5" s="35"/>
      <c r="H5" s="68" t="s">
        <v>28</v>
      </c>
    </row>
    <row r="6" spans="1:12" x14ac:dyDescent="0.25">
      <c r="A6" s="36" t="s">
        <v>5</v>
      </c>
      <c r="B6" s="1"/>
      <c r="C6" s="1"/>
      <c r="D6" s="1"/>
      <c r="E6" s="1"/>
      <c r="F6" s="37"/>
      <c r="H6" s="49"/>
    </row>
    <row r="7" spans="1:12" x14ac:dyDescent="0.25">
      <c r="A7" s="36" t="s">
        <v>64</v>
      </c>
      <c r="B7" s="1"/>
      <c r="C7" s="1"/>
      <c r="D7" s="1"/>
      <c r="E7" s="1"/>
      <c r="F7" s="37"/>
      <c r="H7" s="49"/>
    </row>
    <row r="8" spans="1:12" ht="65.25" customHeight="1" thickBot="1" x14ac:dyDescent="0.3">
      <c r="A8" s="85" t="s">
        <v>97</v>
      </c>
      <c r="B8" s="90"/>
      <c r="C8" s="91"/>
      <c r="D8" s="91"/>
      <c r="E8" s="91"/>
      <c r="F8" s="92"/>
      <c r="H8" s="48"/>
    </row>
    <row r="9" spans="1:12" x14ac:dyDescent="0.25">
      <c r="A9" s="44" t="s">
        <v>1</v>
      </c>
      <c r="B9" s="34"/>
      <c r="C9" s="34"/>
      <c r="D9" s="34"/>
      <c r="E9" s="34"/>
      <c r="F9" s="35"/>
      <c r="H9" s="49"/>
    </row>
    <row r="10" spans="1:12" x14ac:dyDescent="0.25">
      <c r="A10" s="36" t="s">
        <v>5</v>
      </c>
      <c r="B10" s="1"/>
      <c r="C10" s="1"/>
      <c r="D10" s="1"/>
      <c r="E10" s="1"/>
      <c r="F10" s="37"/>
      <c r="H10" s="49"/>
      <c r="I10" s="5"/>
      <c r="J10" s="5"/>
      <c r="K10" s="5"/>
      <c r="L10" s="5"/>
    </row>
    <row r="11" spans="1:12" x14ac:dyDescent="0.25">
      <c r="A11" s="36" t="s">
        <v>6</v>
      </c>
      <c r="B11" s="1"/>
      <c r="C11" s="1"/>
      <c r="D11" s="1"/>
      <c r="E11" s="1"/>
      <c r="F11" s="37"/>
      <c r="H11" s="49"/>
    </row>
    <row r="12" spans="1:12" ht="76.5" customHeight="1" thickBot="1" x14ac:dyDescent="0.3">
      <c r="A12" s="85" t="s">
        <v>97</v>
      </c>
      <c r="B12" s="90"/>
      <c r="C12" s="91"/>
      <c r="D12" s="91"/>
      <c r="E12" s="91"/>
      <c r="F12" s="92"/>
      <c r="H12" s="48"/>
    </row>
    <row r="13" spans="1:12" x14ac:dyDescent="0.25">
      <c r="A13" s="44" t="s">
        <v>2</v>
      </c>
      <c r="B13" s="34"/>
      <c r="C13" s="34"/>
      <c r="D13" s="34"/>
      <c r="E13" s="34"/>
      <c r="F13" s="35"/>
      <c r="H13" s="49"/>
    </row>
    <row r="14" spans="1:12" x14ac:dyDescent="0.25">
      <c r="A14" s="36" t="s">
        <v>5</v>
      </c>
      <c r="B14" s="1"/>
      <c r="C14" s="1"/>
      <c r="D14" s="1"/>
      <c r="E14" s="1"/>
      <c r="F14" s="37"/>
      <c r="H14" s="49"/>
    </row>
    <row r="15" spans="1:12" x14ac:dyDescent="0.25">
      <c r="A15" s="36" t="s">
        <v>64</v>
      </c>
      <c r="B15" s="1"/>
      <c r="C15" s="1"/>
      <c r="D15" s="1"/>
      <c r="E15" s="1"/>
      <c r="F15" s="37"/>
      <c r="H15" s="49"/>
    </row>
    <row r="16" spans="1:12" ht="72.75" customHeight="1" thickBot="1" x14ac:dyDescent="0.3">
      <c r="A16" s="85" t="s">
        <v>97</v>
      </c>
      <c r="B16" s="90"/>
      <c r="C16" s="91"/>
      <c r="D16" s="91"/>
      <c r="E16" s="91"/>
      <c r="F16" s="92"/>
      <c r="H16" s="49"/>
    </row>
    <row r="17" spans="1:8" x14ac:dyDescent="0.25">
      <c r="A17" s="44" t="s">
        <v>111</v>
      </c>
      <c r="B17" s="34"/>
      <c r="C17" s="34"/>
      <c r="D17" s="34"/>
      <c r="E17" s="34"/>
      <c r="F17" s="35"/>
      <c r="H17" s="49"/>
    </row>
    <row r="18" spans="1:8" x14ac:dyDescent="0.25">
      <c r="A18" s="36" t="s">
        <v>5</v>
      </c>
      <c r="B18" s="1"/>
      <c r="C18" s="1"/>
      <c r="D18" s="1"/>
      <c r="E18" s="1"/>
      <c r="F18" s="37"/>
      <c r="H18" s="49"/>
    </row>
    <row r="19" spans="1:8" x14ac:dyDescent="0.25">
      <c r="A19" s="36" t="s">
        <v>64</v>
      </c>
      <c r="B19" s="4"/>
      <c r="C19" s="4"/>
      <c r="D19" s="4"/>
      <c r="E19" s="4"/>
      <c r="F19" s="38"/>
      <c r="H19" s="57" t="s">
        <v>27</v>
      </c>
    </row>
    <row r="20" spans="1:8" ht="96.75" customHeight="1" thickBot="1" x14ac:dyDescent="0.3">
      <c r="A20" s="85" t="s">
        <v>97</v>
      </c>
      <c r="B20" s="90"/>
      <c r="C20" s="91"/>
      <c r="D20" s="91"/>
      <c r="E20" s="91"/>
      <c r="F20" s="92"/>
      <c r="H20" s="48"/>
    </row>
    <row r="21" spans="1:8" x14ac:dyDescent="0.25">
      <c r="A21" s="44" t="s">
        <v>4</v>
      </c>
      <c r="B21" s="34"/>
      <c r="C21" s="34"/>
      <c r="D21" s="34"/>
      <c r="E21" s="34"/>
      <c r="F21" s="35"/>
      <c r="H21" s="49"/>
    </row>
    <row r="22" spans="1:8" x14ac:dyDescent="0.25">
      <c r="A22" s="36" t="s">
        <v>5</v>
      </c>
      <c r="B22" s="76">
        <f>+'Grad Tuition Calc'!N77</f>
        <v>0</v>
      </c>
      <c r="C22" s="76">
        <f>+'Grad Tuition Calc'!O77</f>
        <v>0</v>
      </c>
      <c r="D22" s="76">
        <f>+'Grad Tuition Calc'!P77</f>
        <v>0</v>
      </c>
      <c r="E22" s="76">
        <f>+'Grad Tuition Calc'!Q77</f>
        <v>0</v>
      </c>
      <c r="F22" s="77">
        <f>+'Grad Tuition Calc'!R77</f>
        <v>0</v>
      </c>
      <c r="H22" s="80" t="s">
        <v>71</v>
      </c>
    </row>
    <row r="23" spans="1:8" x14ac:dyDescent="0.25">
      <c r="A23" s="36" t="s">
        <v>64</v>
      </c>
      <c r="B23" s="76">
        <f>+'Grad Tuition Calc'!N78</f>
        <v>0</v>
      </c>
      <c r="C23" s="76">
        <f>+'Grad Tuition Calc'!O78</f>
        <v>0</v>
      </c>
      <c r="D23" s="76">
        <f>+'Grad Tuition Calc'!P78</f>
        <v>0</v>
      </c>
      <c r="E23" s="76">
        <f>+'Grad Tuition Calc'!Q78</f>
        <v>0</v>
      </c>
      <c r="F23" s="77">
        <f>+'Grad Tuition Calc'!R78</f>
        <v>0</v>
      </c>
      <c r="H23" s="80"/>
    </row>
    <row r="24" spans="1:8" ht="97.5" customHeight="1" thickBot="1" x14ac:dyDescent="0.3">
      <c r="A24" s="85" t="s">
        <v>97</v>
      </c>
      <c r="B24" s="90"/>
      <c r="C24" s="91"/>
      <c r="D24" s="91"/>
      <c r="E24" s="91"/>
      <c r="F24" s="92"/>
      <c r="H24" s="57" t="s">
        <v>78</v>
      </c>
    </row>
    <row r="25" spans="1:8" x14ac:dyDescent="0.25">
      <c r="A25" s="46" t="s">
        <v>80</v>
      </c>
      <c r="B25" s="34"/>
      <c r="C25" s="34"/>
      <c r="D25" s="34"/>
      <c r="E25" s="34"/>
      <c r="F25" s="35"/>
      <c r="H25" s="71" t="s">
        <v>30</v>
      </c>
    </row>
    <row r="26" spans="1:8" x14ac:dyDescent="0.25">
      <c r="A26" s="58" t="s">
        <v>5</v>
      </c>
      <c r="B26" s="59">
        <f>+B6+B10+B14+B18+B22</f>
        <v>0</v>
      </c>
      <c r="C26" s="59">
        <f t="shared" ref="C26:F27" si="0">+C6+C10+C14+C18+C22</f>
        <v>0</v>
      </c>
      <c r="D26" s="59">
        <f t="shared" si="0"/>
        <v>0</v>
      </c>
      <c r="E26" s="59">
        <f t="shared" si="0"/>
        <v>0</v>
      </c>
      <c r="F26" s="60">
        <f t="shared" si="0"/>
        <v>0</v>
      </c>
      <c r="H26" s="71" t="s">
        <v>67</v>
      </c>
    </row>
    <row r="27" spans="1:8" x14ac:dyDescent="0.25">
      <c r="A27" s="58" t="s">
        <v>64</v>
      </c>
      <c r="B27" s="59">
        <f>+B7+B11+B15+B19+B23</f>
        <v>0</v>
      </c>
      <c r="C27" s="59">
        <f t="shared" si="0"/>
        <v>0</v>
      </c>
      <c r="D27" s="59">
        <f t="shared" si="0"/>
        <v>0</v>
      </c>
      <c r="E27" s="59">
        <f t="shared" si="0"/>
        <v>0</v>
      </c>
      <c r="F27" s="60">
        <f t="shared" si="0"/>
        <v>0</v>
      </c>
      <c r="H27" s="71" t="s">
        <v>68</v>
      </c>
    </row>
    <row r="28" spans="1:8" x14ac:dyDescent="0.25">
      <c r="A28" s="58" t="s">
        <v>65</v>
      </c>
      <c r="B28" s="59">
        <f>+B27+B26</f>
        <v>0</v>
      </c>
      <c r="C28" s="59">
        <f t="shared" ref="C28:F28" si="1">+C27+C26</f>
        <v>0</v>
      </c>
      <c r="D28" s="59">
        <f t="shared" si="1"/>
        <v>0</v>
      </c>
      <c r="E28" s="59">
        <f t="shared" si="1"/>
        <v>0</v>
      </c>
      <c r="F28" s="60">
        <f t="shared" si="1"/>
        <v>0</v>
      </c>
      <c r="H28" s="71" t="s">
        <v>69</v>
      </c>
    </row>
    <row r="29" spans="1:8" ht="15.75" thickBot="1" x14ac:dyDescent="0.3">
      <c r="A29" s="45"/>
      <c r="B29" s="53"/>
      <c r="C29" s="54"/>
      <c r="D29" s="54"/>
      <c r="E29" s="54"/>
      <c r="F29" s="55"/>
      <c r="H29" s="47"/>
    </row>
    <row r="30" spans="1:8" ht="15.75" thickBot="1" x14ac:dyDescent="0.3">
      <c r="A30" s="43" t="s">
        <v>7</v>
      </c>
      <c r="B30" s="39" t="s">
        <v>57</v>
      </c>
      <c r="C30" s="39" t="s">
        <v>58</v>
      </c>
      <c r="D30" s="39" t="s">
        <v>59</v>
      </c>
      <c r="E30" s="39" t="s">
        <v>60</v>
      </c>
      <c r="F30" s="39" t="s">
        <v>61</v>
      </c>
      <c r="H30" s="47"/>
    </row>
    <row r="31" spans="1:8" x14ac:dyDescent="0.25">
      <c r="A31" s="44" t="s">
        <v>9</v>
      </c>
      <c r="B31" s="34"/>
      <c r="C31" s="34"/>
      <c r="D31" s="34"/>
      <c r="E31" s="34"/>
      <c r="F31" s="35"/>
      <c r="H31" s="47"/>
    </row>
    <row r="32" spans="1:8" x14ac:dyDescent="0.25">
      <c r="A32" s="36" t="s">
        <v>5</v>
      </c>
      <c r="B32" s="1"/>
      <c r="C32" s="1"/>
      <c r="D32" s="1"/>
      <c r="E32" s="1"/>
      <c r="F32" s="37"/>
      <c r="H32" s="49"/>
    </row>
    <row r="33" spans="1:8" x14ac:dyDescent="0.25">
      <c r="A33" s="36" t="s">
        <v>64</v>
      </c>
      <c r="B33" s="4"/>
      <c r="C33" s="4"/>
      <c r="D33" s="4"/>
      <c r="E33" s="4"/>
      <c r="F33" s="38"/>
      <c r="H33" s="47"/>
    </row>
    <row r="34" spans="1:8" ht="98.25" customHeight="1" thickBot="1" x14ac:dyDescent="0.3">
      <c r="A34" s="85" t="s">
        <v>97</v>
      </c>
      <c r="B34" s="90"/>
      <c r="C34" s="91"/>
      <c r="D34" s="91"/>
      <c r="E34" s="91"/>
      <c r="F34" s="92"/>
      <c r="H34" s="48"/>
    </row>
    <row r="35" spans="1:8" x14ac:dyDescent="0.25">
      <c r="A35" s="44" t="s">
        <v>10</v>
      </c>
      <c r="B35" s="34"/>
      <c r="C35" s="34"/>
      <c r="D35" s="34"/>
      <c r="E35" s="34"/>
      <c r="F35" s="35"/>
      <c r="H35" s="47"/>
    </row>
    <row r="36" spans="1:8" x14ac:dyDescent="0.25">
      <c r="A36" s="36" t="s">
        <v>5</v>
      </c>
      <c r="B36" s="1"/>
      <c r="C36" s="1"/>
      <c r="D36" s="1"/>
      <c r="E36" s="1"/>
      <c r="F36" s="37"/>
      <c r="H36" s="47"/>
    </row>
    <row r="37" spans="1:8" x14ac:dyDescent="0.25">
      <c r="A37" s="36" t="s">
        <v>64</v>
      </c>
      <c r="B37" s="1"/>
      <c r="C37" s="1"/>
      <c r="D37" s="1"/>
      <c r="E37" s="1"/>
      <c r="F37" s="37"/>
      <c r="H37" s="47"/>
    </row>
    <row r="38" spans="1:8" ht="62.25" customHeight="1" thickBot="1" x14ac:dyDescent="0.3">
      <c r="A38" s="85" t="s">
        <v>97</v>
      </c>
      <c r="B38" s="90"/>
      <c r="C38" s="91"/>
      <c r="D38" s="91"/>
      <c r="E38" s="91"/>
      <c r="F38" s="92"/>
      <c r="H38" s="48"/>
    </row>
    <row r="39" spans="1:8" x14ac:dyDescent="0.25">
      <c r="A39" s="44" t="s">
        <v>11</v>
      </c>
      <c r="B39" s="34"/>
      <c r="C39" s="34"/>
      <c r="D39" s="34"/>
      <c r="E39" s="34"/>
      <c r="F39" s="35"/>
      <c r="H39" s="47"/>
    </row>
    <row r="40" spans="1:8" x14ac:dyDescent="0.25">
      <c r="A40" s="36" t="s">
        <v>5</v>
      </c>
      <c r="B40" s="1"/>
      <c r="C40" s="1"/>
      <c r="D40" s="1"/>
      <c r="E40" s="1"/>
      <c r="F40" s="37"/>
      <c r="H40" s="49"/>
    </row>
    <row r="41" spans="1:8" x14ac:dyDescent="0.25">
      <c r="A41" s="36" t="s">
        <v>64</v>
      </c>
      <c r="B41" s="4"/>
      <c r="C41" s="4"/>
      <c r="D41" s="4"/>
      <c r="E41" s="4"/>
      <c r="F41" s="38"/>
      <c r="H41" s="47"/>
    </row>
    <row r="42" spans="1:8" ht="91.5" customHeight="1" thickBot="1" x14ac:dyDescent="0.3">
      <c r="A42" s="85" t="s">
        <v>97</v>
      </c>
      <c r="B42" s="90"/>
      <c r="C42" s="91"/>
      <c r="D42" s="91"/>
      <c r="E42" s="91"/>
      <c r="F42" s="92"/>
      <c r="H42" s="48"/>
    </row>
    <row r="43" spans="1:8" x14ac:dyDescent="0.25">
      <c r="A43" s="44" t="s">
        <v>12</v>
      </c>
      <c r="B43" s="34"/>
      <c r="C43" s="34"/>
      <c r="D43" s="34"/>
      <c r="E43" s="34"/>
      <c r="F43" s="35"/>
      <c r="H43" s="47"/>
    </row>
    <row r="44" spans="1:8" x14ac:dyDescent="0.25">
      <c r="A44" s="36" t="s">
        <v>5</v>
      </c>
      <c r="B44" s="1"/>
      <c r="C44" s="1"/>
      <c r="D44" s="1"/>
      <c r="E44" s="1"/>
      <c r="F44" s="37"/>
      <c r="H44" s="47"/>
    </row>
    <row r="45" spans="1:8" x14ac:dyDescent="0.25">
      <c r="A45" s="36" t="s">
        <v>64</v>
      </c>
      <c r="B45" s="4"/>
      <c r="C45" s="4"/>
      <c r="D45" s="4"/>
      <c r="E45" s="4"/>
      <c r="F45" s="38"/>
      <c r="H45" s="50"/>
    </row>
    <row r="46" spans="1:8" ht="31.5" customHeight="1" thickBot="1" x14ac:dyDescent="0.3">
      <c r="A46" s="85" t="s">
        <v>97</v>
      </c>
      <c r="B46" s="90"/>
      <c r="C46" s="91"/>
      <c r="D46" s="91"/>
      <c r="E46" s="91"/>
      <c r="F46" s="92"/>
      <c r="H46" s="48"/>
    </row>
    <row r="47" spans="1:8" x14ac:dyDescent="0.25">
      <c r="A47" s="44" t="s">
        <v>13</v>
      </c>
      <c r="B47" s="34"/>
      <c r="C47" s="34"/>
      <c r="D47" s="34"/>
      <c r="E47" s="34"/>
      <c r="F47" s="35"/>
      <c r="H47" s="47"/>
    </row>
    <row r="48" spans="1:8" x14ac:dyDescent="0.25">
      <c r="A48" s="36" t="s">
        <v>5</v>
      </c>
      <c r="B48" s="1"/>
      <c r="C48" s="1"/>
      <c r="D48" s="1"/>
      <c r="E48" s="1"/>
      <c r="F48" s="37"/>
      <c r="H48" s="49"/>
    </row>
    <row r="49" spans="1:8" x14ac:dyDescent="0.25">
      <c r="A49" s="36" t="s">
        <v>64</v>
      </c>
      <c r="B49" s="4"/>
      <c r="C49" s="4"/>
      <c r="D49" s="4"/>
      <c r="E49" s="4"/>
      <c r="F49" s="38"/>
      <c r="H49" s="49"/>
    </row>
    <row r="50" spans="1:8" ht="31.5" customHeight="1" thickBot="1" x14ac:dyDescent="0.3">
      <c r="A50" s="85" t="s">
        <v>97</v>
      </c>
      <c r="B50" s="90"/>
      <c r="C50" s="91"/>
      <c r="D50" s="91"/>
      <c r="E50" s="91"/>
      <c r="F50" s="92"/>
      <c r="H50" s="48"/>
    </row>
    <row r="51" spans="1:8" x14ac:dyDescent="0.25">
      <c r="A51" s="44" t="s">
        <v>14</v>
      </c>
      <c r="B51" s="34"/>
      <c r="C51" s="34"/>
      <c r="D51" s="34"/>
      <c r="E51" s="34"/>
      <c r="F51" s="35"/>
      <c r="H51" s="47"/>
    </row>
    <row r="52" spans="1:8" x14ac:dyDescent="0.25">
      <c r="A52" s="36" t="s">
        <v>5</v>
      </c>
      <c r="B52" s="1"/>
      <c r="C52" s="1"/>
      <c r="D52" s="1"/>
      <c r="E52" s="1"/>
      <c r="F52" s="37"/>
      <c r="H52" s="47"/>
    </row>
    <row r="53" spans="1:8" x14ac:dyDescent="0.25">
      <c r="A53" s="36" t="s">
        <v>64</v>
      </c>
      <c r="B53" s="1"/>
      <c r="C53" s="1"/>
      <c r="D53" s="1"/>
      <c r="E53" s="1"/>
      <c r="F53" s="37"/>
      <c r="H53" s="47"/>
    </row>
    <row r="54" spans="1:8" ht="31.5" customHeight="1" thickBot="1" x14ac:dyDescent="0.3">
      <c r="A54" s="85" t="s">
        <v>97</v>
      </c>
      <c r="B54" s="90"/>
      <c r="C54" s="91"/>
      <c r="D54" s="91"/>
      <c r="E54" s="91"/>
      <c r="F54" s="92"/>
      <c r="H54" s="48"/>
    </row>
    <row r="55" spans="1:8" x14ac:dyDescent="0.25">
      <c r="A55" s="44" t="s">
        <v>15</v>
      </c>
      <c r="B55" s="34"/>
      <c r="C55" s="34"/>
      <c r="D55" s="34"/>
      <c r="E55" s="34"/>
      <c r="F55" s="35"/>
      <c r="H55" s="47"/>
    </row>
    <row r="56" spans="1:8" x14ac:dyDescent="0.25">
      <c r="A56" s="36" t="s">
        <v>5</v>
      </c>
      <c r="B56" s="1"/>
      <c r="C56" s="1"/>
      <c r="D56" s="1"/>
      <c r="E56" s="1"/>
      <c r="F56" s="37"/>
      <c r="H56" s="47"/>
    </row>
    <row r="57" spans="1:8" ht="45" x14ac:dyDescent="0.25">
      <c r="A57" s="36" t="s">
        <v>64</v>
      </c>
      <c r="B57" s="1"/>
      <c r="C57" s="1"/>
      <c r="D57" s="1"/>
      <c r="E57" s="1"/>
      <c r="F57" s="37"/>
      <c r="H57" s="83" t="s">
        <v>26</v>
      </c>
    </row>
    <row r="58" spans="1:8" ht="31.5" customHeight="1" thickBot="1" x14ac:dyDescent="0.3">
      <c r="A58" s="85" t="s">
        <v>97</v>
      </c>
      <c r="B58" s="90"/>
      <c r="C58" s="91"/>
      <c r="D58" s="91"/>
      <c r="E58" s="91"/>
      <c r="F58" s="92"/>
      <c r="H58" s="56"/>
    </row>
    <row r="59" spans="1:8" x14ac:dyDescent="0.25">
      <c r="A59" s="44" t="s">
        <v>16</v>
      </c>
      <c r="B59" s="34"/>
      <c r="C59" s="34"/>
      <c r="D59" s="34"/>
      <c r="E59" s="34"/>
      <c r="F59" s="35"/>
      <c r="H59" s="47"/>
    </row>
    <row r="60" spans="1:8" x14ac:dyDescent="0.25">
      <c r="A60" s="36" t="s">
        <v>5</v>
      </c>
      <c r="B60" s="1"/>
      <c r="C60" s="1"/>
      <c r="D60" s="1"/>
      <c r="E60" s="1"/>
      <c r="F60" s="37"/>
      <c r="H60" s="49"/>
    </row>
    <row r="61" spans="1:8" x14ac:dyDescent="0.25">
      <c r="A61" s="36" t="s">
        <v>64</v>
      </c>
      <c r="B61" s="4"/>
      <c r="C61" s="4"/>
      <c r="D61" s="4"/>
      <c r="E61" s="4"/>
      <c r="F61" s="38"/>
      <c r="H61" s="47"/>
    </row>
    <row r="62" spans="1:8" ht="31.5" customHeight="1" thickBot="1" x14ac:dyDescent="0.3">
      <c r="A62" s="85" t="s">
        <v>97</v>
      </c>
      <c r="B62" s="90"/>
      <c r="C62" s="91"/>
      <c r="D62" s="91"/>
      <c r="E62" s="91"/>
      <c r="F62" s="92"/>
      <c r="H62" s="48"/>
    </row>
    <row r="63" spans="1:8" x14ac:dyDescent="0.25">
      <c r="A63" s="44" t="s">
        <v>17</v>
      </c>
      <c r="B63" s="34"/>
      <c r="C63" s="34"/>
      <c r="D63" s="34"/>
      <c r="E63" s="34"/>
      <c r="F63" s="35"/>
      <c r="H63" s="47"/>
    </row>
    <row r="64" spans="1:8" x14ac:dyDescent="0.25">
      <c r="A64" s="36" t="s">
        <v>5</v>
      </c>
      <c r="B64" s="1"/>
      <c r="C64" s="1"/>
      <c r="D64" s="1"/>
      <c r="E64" s="1"/>
      <c r="F64" s="37"/>
      <c r="H64" s="47"/>
    </row>
    <row r="65" spans="1:8" x14ac:dyDescent="0.25">
      <c r="A65" s="36" t="s">
        <v>64</v>
      </c>
      <c r="B65" s="1"/>
      <c r="C65" s="1"/>
      <c r="D65" s="1"/>
      <c r="E65" s="1"/>
      <c r="F65" s="37"/>
      <c r="H65" s="47"/>
    </row>
    <row r="66" spans="1:8" ht="31.5" customHeight="1" thickBot="1" x14ac:dyDescent="0.3">
      <c r="A66" s="85" t="s">
        <v>97</v>
      </c>
      <c r="B66" s="90"/>
      <c r="C66" s="91"/>
      <c r="D66" s="91"/>
      <c r="E66" s="91"/>
      <c r="F66" s="92"/>
      <c r="H66" s="48"/>
    </row>
    <row r="67" spans="1:8" x14ac:dyDescent="0.25">
      <c r="A67" s="44" t="s">
        <v>18</v>
      </c>
      <c r="B67" s="34"/>
      <c r="C67" s="34"/>
      <c r="D67" s="34"/>
      <c r="E67" s="34"/>
      <c r="F67" s="35"/>
      <c r="H67" s="47"/>
    </row>
    <row r="68" spans="1:8" x14ac:dyDescent="0.25">
      <c r="A68" s="36" t="s">
        <v>5</v>
      </c>
      <c r="B68" s="1"/>
      <c r="C68" s="1"/>
      <c r="D68" s="1"/>
      <c r="E68" s="1"/>
      <c r="F68" s="37"/>
      <c r="H68" s="47"/>
    </row>
    <row r="69" spans="1:8" x14ac:dyDescent="0.25">
      <c r="A69" s="36" t="s">
        <v>64</v>
      </c>
      <c r="B69" s="1"/>
      <c r="C69" s="1"/>
      <c r="D69" s="1"/>
      <c r="E69" s="1"/>
      <c r="F69" s="37"/>
      <c r="H69" s="47"/>
    </row>
    <row r="70" spans="1:8" ht="31.5" customHeight="1" thickBot="1" x14ac:dyDescent="0.3">
      <c r="A70" s="85" t="s">
        <v>97</v>
      </c>
      <c r="B70" s="90"/>
      <c r="C70" s="91"/>
      <c r="D70" s="91"/>
      <c r="E70" s="91"/>
      <c r="F70" s="92"/>
      <c r="H70" s="48"/>
    </row>
    <row r="71" spans="1:8" x14ac:dyDescent="0.25">
      <c r="A71" s="44" t="s">
        <v>19</v>
      </c>
      <c r="B71" s="34"/>
      <c r="C71" s="34"/>
      <c r="D71" s="34"/>
      <c r="E71" s="34"/>
      <c r="F71" s="35"/>
      <c r="H71" s="47"/>
    </row>
    <row r="72" spans="1:8" x14ac:dyDescent="0.25">
      <c r="A72" s="36" t="s">
        <v>5</v>
      </c>
      <c r="B72" s="1"/>
      <c r="C72" s="1"/>
      <c r="D72" s="1"/>
      <c r="E72" s="1"/>
      <c r="F72" s="37"/>
      <c r="H72" s="47"/>
    </row>
    <row r="73" spans="1:8" x14ac:dyDescent="0.25">
      <c r="A73" s="36" t="s">
        <v>64</v>
      </c>
      <c r="B73" s="1"/>
      <c r="C73" s="1"/>
      <c r="D73" s="1"/>
      <c r="E73" s="1"/>
      <c r="F73" s="37"/>
      <c r="H73" s="47"/>
    </row>
    <row r="74" spans="1:8" ht="31.5" customHeight="1" thickBot="1" x14ac:dyDescent="0.3">
      <c r="A74" s="85" t="s">
        <v>97</v>
      </c>
      <c r="B74" s="90"/>
      <c r="C74" s="91"/>
      <c r="D74" s="91"/>
      <c r="E74" s="91"/>
      <c r="F74" s="92"/>
      <c r="H74" s="50" t="s">
        <v>29</v>
      </c>
    </row>
    <row r="75" spans="1:8" x14ac:dyDescent="0.25">
      <c r="A75" s="44" t="s">
        <v>20</v>
      </c>
      <c r="B75" s="34"/>
      <c r="C75" s="34"/>
      <c r="D75" s="34"/>
      <c r="E75" s="34"/>
      <c r="F75" s="35"/>
      <c r="H75" s="57"/>
    </row>
    <row r="76" spans="1:8" x14ac:dyDescent="0.25">
      <c r="A76" s="36" t="s">
        <v>5</v>
      </c>
      <c r="B76" s="1"/>
      <c r="C76" s="1"/>
      <c r="D76" s="1"/>
      <c r="E76" s="1"/>
      <c r="F76" s="37"/>
      <c r="H76" s="47"/>
    </row>
    <row r="77" spans="1:8" x14ac:dyDescent="0.25">
      <c r="A77" s="36" t="s">
        <v>64</v>
      </c>
      <c r="B77" s="1"/>
      <c r="C77" s="1"/>
      <c r="D77" s="1"/>
      <c r="E77" s="1"/>
      <c r="F77" s="37"/>
      <c r="H77" s="47"/>
    </row>
    <row r="78" spans="1:8" ht="31.5" customHeight="1" thickBot="1" x14ac:dyDescent="0.3">
      <c r="A78" s="85" t="s">
        <v>97</v>
      </c>
      <c r="B78" s="90"/>
      <c r="C78" s="91"/>
      <c r="D78" s="91"/>
      <c r="E78" s="91"/>
      <c r="F78" s="92"/>
      <c r="H78" s="51"/>
    </row>
    <row r="79" spans="1:8" x14ac:dyDescent="0.25">
      <c r="A79" s="44" t="s">
        <v>21</v>
      </c>
      <c r="B79" s="34"/>
      <c r="C79" s="34"/>
      <c r="D79" s="34"/>
      <c r="E79" s="34"/>
      <c r="F79" s="35"/>
      <c r="H79" s="47"/>
    </row>
    <row r="80" spans="1:8" x14ac:dyDescent="0.25">
      <c r="A80" s="36" t="s">
        <v>5</v>
      </c>
      <c r="B80" s="1"/>
      <c r="C80" s="1"/>
      <c r="D80" s="1"/>
      <c r="E80" s="1"/>
      <c r="F80" s="37"/>
      <c r="H80" s="47"/>
    </row>
    <row r="81" spans="1:8" x14ac:dyDescent="0.25">
      <c r="A81" s="36" t="s">
        <v>64</v>
      </c>
      <c r="B81" s="1"/>
      <c r="C81" s="1"/>
      <c r="D81" s="1"/>
      <c r="E81" s="1"/>
      <c r="F81" s="37"/>
      <c r="H81" s="47"/>
    </row>
    <row r="82" spans="1:8" ht="31.5" customHeight="1" thickBot="1" x14ac:dyDescent="0.3">
      <c r="A82" s="85" t="s">
        <v>97</v>
      </c>
      <c r="B82" s="90"/>
      <c r="C82" s="91"/>
      <c r="D82" s="91"/>
      <c r="E82" s="91"/>
      <c r="F82" s="92"/>
      <c r="H82" s="47"/>
    </row>
    <row r="83" spans="1:8" x14ac:dyDescent="0.25">
      <c r="A83" s="33" t="s">
        <v>22</v>
      </c>
      <c r="B83" s="34"/>
      <c r="C83" s="34"/>
      <c r="D83" s="34"/>
      <c r="E83" s="34"/>
      <c r="F83" s="35"/>
      <c r="H83" s="47"/>
    </row>
    <row r="84" spans="1:8" x14ac:dyDescent="0.25">
      <c r="A84" s="36" t="s">
        <v>5</v>
      </c>
      <c r="B84" s="1"/>
      <c r="C84" s="1"/>
      <c r="D84" s="1"/>
      <c r="E84" s="1"/>
      <c r="F84" s="37"/>
      <c r="H84" s="47"/>
    </row>
    <row r="85" spans="1:8" x14ac:dyDescent="0.25">
      <c r="A85" s="36" t="s">
        <v>64</v>
      </c>
      <c r="B85" s="1"/>
      <c r="C85" s="1"/>
      <c r="D85" s="1"/>
      <c r="E85" s="1"/>
      <c r="F85" s="37"/>
      <c r="H85" s="47"/>
    </row>
    <row r="86" spans="1:8" ht="31.5" customHeight="1" thickBot="1" x14ac:dyDescent="0.3">
      <c r="A86" s="85" t="s">
        <v>97</v>
      </c>
      <c r="B86" s="90"/>
      <c r="C86" s="91"/>
      <c r="D86" s="91"/>
      <c r="E86" s="91"/>
      <c r="F86" s="92"/>
      <c r="H86" s="47"/>
    </row>
    <row r="87" spans="1:8" x14ac:dyDescent="0.25">
      <c r="A87" s="44" t="s">
        <v>23</v>
      </c>
      <c r="B87" s="34"/>
      <c r="C87" s="34"/>
      <c r="D87" s="34"/>
      <c r="E87" s="34"/>
      <c r="F87" s="35"/>
      <c r="H87" s="47"/>
    </row>
    <row r="88" spans="1:8" x14ac:dyDescent="0.25">
      <c r="A88" s="36" t="s">
        <v>5</v>
      </c>
      <c r="B88" s="1"/>
      <c r="C88" s="1"/>
      <c r="D88" s="1"/>
      <c r="E88" s="1"/>
      <c r="F88" s="37"/>
      <c r="H88" s="47"/>
    </row>
    <row r="89" spans="1:8" x14ac:dyDescent="0.25">
      <c r="A89" s="36" t="s">
        <v>64</v>
      </c>
      <c r="B89" s="1"/>
      <c r="C89" s="1"/>
      <c r="D89" s="1"/>
      <c r="E89" s="1"/>
      <c r="F89" s="37"/>
      <c r="H89" s="47"/>
    </row>
    <row r="90" spans="1:8" ht="31.5" customHeight="1" thickBot="1" x14ac:dyDescent="0.3">
      <c r="A90" s="85" t="s">
        <v>97</v>
      </c>
      <c r="B90" s="90"/>
      <c r="C90" s="91"/>
      <c r="D90" s="91"/>
      <c r="E90" s="91"/>
      <c r="F90" s="92"/>
      <c r="H90" s="47"/>
    </row>
    <row r="91" spans="1:8" x14ac:dyDescent="0.25">
      <c r="A91" s="46" t="s">
        <v>81</v>
      </c>
      <c r="B91" s="61"/>
      <c r="C91" s="61"/>
      <c r="D91" s="61"/>
      <c r="E91" s="61"/>
      <c r="F91" s="62"/>
      <c r="H91" s="72" t="s">
        <v>30</v>
      </c>
    </row>
    <row r="92" spans="1:8" x14ac:dyDescent="0.25">
      <c r="A92" s="58" t="s">
        <v>5</v>
      </c>
      <c r="B92" s="59">
        <f>+B88+B84+B80+B76+B72+B68+B64+B60+B56+B52+B48+B44+B40+B36+B32</f>
        <v>0</v>
      </c>
      <c r="C92" s="59">
        <f t="shared" ref="C92:F93" si="2">+C88+C84+C80+C76+C72+C68+C64+C60+C56+C52+C48+C44+C40+C36+C32</f>
        <v>0</v>
      </c>
      <c r="D92" s="59">
        <f t="shared" si="2"/>
        <v>0</v>
      </c>
      <c r="E92" s="59">
        <f t="shared" si="2"/>
        <v>0</v>
      </c>
      <c r="F92" s="60">
        <f t="shared" si="2"/>
        <v>0</v>
      </c>
      <c r="H92" s="72" t="s">
        <v>31</v>
      </c>
    </row>
    <row r="93" spans="1:8" x14ac:dyDescent="0.25">
      <c r="A93" s="58" t="s">
        <v>64</v>
      </c>
      <c r="B93" s="59">
        <f>+B89+B85+B81+B77+B73+B69+B65+B61+B57+B53+B49+B45+B41+B37+B33</f>
        <v>0</v>
      </c>
      <c r="C93" s="59">
        <f t="shared" si="2"/>
        <v>0</v>
      </c>
      <c r="D93" s="59">
        <f t="shared" si="2"/>
        <v>0</v>
      </c>
      <c r="E93" s="59">
        <f t="shared" si="2"/>
        <v>0</v>
      </c>
      <c r="F93" s="60">
        <f t="shared" si="2"/>
        <v>0</v>
      </c>
      <c r="H93" s="72" t="s">
        <v>32</v>
      </c>
    </row>
    <row r="94" spans="1:8" ht="15.75" thickBot="1" x14ac:dyDescent="0.3">
      <c r="A94" s="63" t="s">
        <v>62</v>
      </c>
      <c r="B94" s="64">
        <f>+B93+B92</f>
        <v>0</v>
      </c>
      <c r="C94" s="64">
        <f t="shared" ref="C94:F94" si="3">+C93+C92</f>
        <v>0</v>
      </c>
      <c r="D94" s="64">
        <f t="shared" si="3"/>
        <v>0</v>
      </c>
      <c r="E94" s="64">
        <f t="shared" si="3"/>
        <v>0</v>
      </c>
      <c r="F94" s="65">
        <f t="shared" si="3"/>
        <v>0</v>
      </c>
      <c r="H94" s="72" t="s">
        <v>70</v>
      </c>
    </row>
    <row r="95" spans="1:8" ht="15.75" thickBot="1" x14ac:dyDescent="0.3">
      <c r="A95" s="40"/>
      <c r="B95" s="41"/>
      <c r="C95" s="41"/>
      <c r="D95" s="41"/>
      <c r="E95" s="41"/>
      <c r="F95" s="42"/>
      <c r="H95" s="47"/>
    </row>
    <row r="96" spans="1:8" x14ac:dyDescent="0.25">
      <c r="A96" s="46" t="s">
        <v>24</v>
      </c>
      <c r="B96" s="61"/>
      <c r="C96" s="61"/>
      <c r="D96" s="61"/>
      <c r="E96" s="61"/>
      <c r="F96" s="62"/>
      <c r="H96" s="47"/>
    </row>
    <row r="97" spans="1:8" ht="15.75" customHeight="1" thickBot="1" x14ac:dyDescent="0.3">
      <c r="A97" s="63" t="s">
        <v>63</v>
      </c>
      <c r="B97" s="66">
        <f>+B28-B94</f>
        <v>0</v>
      </c>
      <c r="C97" s="66">
        <f t="shared" ref="C97:F97" si="4">+C28-C94</f>
        <v>0</v>
      </c>
      <c r="D97" s="66">
        <f t="shared" si="4"/>
        <v>0</v>
      </c>
      <c r="E97" s="66">
        <f t="shared" si="4"/>
        <v>0</v>
      </c>
      <c r="F97" s="65">
        <f t="shared" si="4"/>
        <v>0</v>
      </c>
      <c r="H97" s="73" t="s">
        <v>66</v>
      </c>
    </row>
    <row r="98" spans="1:8" x14ac:dyDescent="0.25">
      <c r="B98" s="2"/>
      <c r="C98" s="2"/>
      <c r="D98" s="2"/>
      <c r="E98" s="2"/>
      <c r="F98" s="2"/>
      <c r="H98" s="52"/>
    </row>
    <row r="99" spans="1:8" x14ac:dyDescent="0.25">
      <c r="A99" s="104" t="s">
        <v>96</v>
      </c>
      <c r="B99" s="104"/>
      <c r="C99" s="104"/>
      <c r="D99" s="104"/>
      <c r="E99" s="104"/>
      <c r="F99" s="104"/>
      <c r="H99" s="47"/>
    </row>
    <row r="100" spans="1:8" x14ac:dyDescent="0.25">
      <c r="A100" s="84"/>
      <c r="B100" s="2"/>
      <c r="C100" s="2"/>
      <c r="D100" s="2"/>
      <c r="E100" s="2"/>
      <c r="F100" s="2"/>
      <c r="H100" s="47"/>
    </row>
    <row r="101" spans="1:8" ht="15.75" thickBot="1" x14ac:dyDescent="0.3">
      <c r="A101" s="105" t="s">
        <v>110</v>
      </c>
      <c r="B101" s="105"/>
      <c r="C101" s="105"/>
      <c r="D101" s="105"/>
      <c r="E101" s="105"/>
      <c r="F101" s="105"/>
    </row>
    <row r="102" spans="1:8" x14ac:dyDescent="0.25">
      <c r="A102" s="95"/>
      <c r="B102" s="96"/>
      <c r="C102" s="96"/>
      <c r="D102" s="96"/>
      <c r="E102" s="96"/>
      <c r="F102" s="97"/>
    </row>
    <row r="103" spans="1:8" x14ac:dyDescent="0.25">
      <c r="A103" s="98"/>
      <c r="B103" s="99"/>
      <c r="C103" s="99"/>
      <c r="D103" s="99"/>
      <c r="E103" s="99"/>
      <c r="F103" s="100"/>
    </row>
    <row r="104" spans="1:8" x14ac:dyDescent="0.25">
      <c r="A104" s="98"/>
      <c r="B104" s="99"/>
      <c r="C104" s="99"/>
      <c r="D104" s="99"/>
      <c r="E104" s="99"/>
      <c r="F104" s="100"/>
    </row>
    <row r="105" spans="1:8" x14ac:dyDescent="0.25">
      <c r="A105" s="98"/>
      <c r="B105" s="99"/>
      <c r="C105" s="99"/>
      <c r="D105" s="99"/>
      <c r="E105" s="99"/>
      <c r="F105" s="100"/>
    </row>
    <row r="106" spans="1:8" x14ac:dyDescent="0.25">
      <c r="A106" s="98"/>
      <c r="B106" s="99"/>
      <c r="C106" s="99"/>
      <c r="D106" s="99"/>
      <c r="E106" s="99"/>
      <c r="F106" s="100"/>
    </row>
    <row r="107" spans="1:8" ht="15.75" thickBot="1" x14ac:dyDescent="0.3">
      <c r="A107" s="101"/>
      <c r="B107" s="102"/>
      <c r="C107" s="102"/>
      <c r="D107" s="102"/>
      <c r="E107" s="102"/>
      <c r="F107" s="103"/>
    </row>
    <row r="108" spans="1:8" x14ac:dyDescent="0.25">
      <c r="A108" s="86"/>
      <c r="B108" s="87"/>
      <c r="C108" s="87"/>
      <c r="D108" s="87"/>
      <c r="E108" s="87"/>
      <c r="F108" s="87"/>
    </row>
    <row r="109" spans="1:8" ht="15.75" thickBot="1" x14ac:dyDescent="0.3">
      <c r="A109" s="105" t="s">
        <v>98</v>
      </c>
      <c r="B109" s="105"/>
      <c r="C109" s="105"/>
      <c r="D109" s="105"/>
      <c r="E109" s="105"/>
      <c r="F109" s="105"/>
    </row>
    <row r="110" spans="1:8" x14ac:dyDescent="0.25">
      <c r="A110" s="95"/>
      <c r="B110" s="96"/>
      <c r="C110" s="96"/>
      <c r="D110" s="96"/>
      <c r="E110" s="96"/>
      <c r="F110" s="97"/>
    </row>
    <row r="111" spans="1:8" x14ac:dyDescent="0.25">
      <c r="A111" s="98"/>
      <c r="B111" s="99"/>
      <c r="C111" s="99"/>
      <c r="D111" s="99"/>
      <c r="E111" s="99"/>
      <c r="F111" s="100"/>
    </row>
    <row r="112" spans="1:8" x14ac:dyDescent="0.25">
      <c r="A112" s="98"/>
      <c r="B112" s="99"/>
      <c r="C112" s="99"/>
      <c r="D112" s="99"/>
      <c r="E112" s="99"/>
      <c r="F112" s="100"/>
    </row>
    <row r="113" spans="1:6" x14ac:dyDescent="0.25">
      <c r="A113" s="98"/>
      <c r="B113" s="99"/>
      <c r="C113" s="99"/>
      <c r="D113" s="99"/>
      <c r="E113" s="99"/>
      <c r="F113" s="100"/>
    </row>
    <row r="114" spans="1:6" x14ac:dyDescent="0.25">
      <c r="A114" s="98"/>
      <c r="B114" s="99"/>
      <c r="C114" s="99"/>
      <c r="D114" s="99"/>
      <c r="E114" s="99"/>
      <c r="F114" s="100"/>
    </row>
    <row r="115" spans="1:6" ht="15.75" thickBot="1" x14ac:dyDescent="0.3">
      <c r="A115" s="101"/>
      <c r="B115" s="102"/>
      <c r="C115" s="102"/>
      <c r="D115" s="102"/>
      <c r="E115" s="102"/>
      <c r="F115" s="103"/>
    </row>
  </sheetData>
  <mergeCells count="27">
    <mergeCell ref="A99:F99"/>
    <mergeCell ref="A101:F101"/>
    <mergeCell ref="A102:F107"/>
    <mergeCell ref="A109:F109"/>
    <mergeCell ref="A110:F115"/>
    <mergeCell ref="B82:F82"/>
    <mergeCell ref="B86:F86"/>
    <mergeCell ref="B90:F90"/>
    <mergeCell ref="B1:F1"/>
    <mergeCell ref="B2:F2"/>
    <mergeCell ref="B58:F58"/>
    <mergeCell ref="B62:F62"/>
    <mergeCell ref="B66:F66"/>
    <mergeCell ref="B70:F70"/>
    <mergeCell ref="B74:F74"/>
    <mergeCell ref="B78:F78"/>
    <mergeCell ref="B34:F34"/>
    <mergeCell ref="B38:F38"/>
    <mergeCell ref="B42:F42"/>
    <mergeCell ref="B46:F46"/>
    <mergeCell ref="B50:F50"/>
    <mergeCell ref="B54:F54"/>
    <mergeCell ref="B8:F8"/>
    <mergeCell ref="B12:F12"/>
    <mergeCell ref="B16:F16"/>
    <mergeCell ref="B20:F20"/>
    <mergeCell ref="B24:F24"/>
  </mergeCells>
  <printOptions horizontalCentered="1"/>
  <pageMargins left="0.5" right="0.5" top="0.5" bottom="0.5" header="0.3" footer="0.3"/>
  <pageSetup scale="85" orientation="portrait" r:id="rId1"/>
  <headerFooter>
    <oddFooter>&amp;L&amp;D&amp;C&amp;A - &amp;P&amp;R&amp;F</oddFooter>
  </headerFooter>
  <rowBreaks count="2" manualBreakCount="2">
    <brk id="29" max="5" man="1"/>
    <brk id="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R81"/>
  <sheetViews>
    <sheetView zoomScaleNormal="100" workbookViewId="0">
      <selection activeCell="I23" sqref="I23"/>
    </sheetView>
  </sheetViews>
  <sheetFormatPr defaultRowHeight="15" x14ac:dyDescent="0.25"/>
  <cols>
    <col min="1" max="18" width="10.7109375" customWidth="1"/>
  </cols>
  <sheetData>
    <row r="1" spans="1:18" ht="21" x14ac:dyDescent="0.25">
      <c r="A1" s="111" t="s">
        <v>109</v>
      </c>
      <c r="B1" s="111"/>
      <c r="C1" s="111"/>
      <c r="D1" s="111"/>
      <c r="E1" s="111"/>
      <c r="F1" s="111"/>
      <c r="G1" s="111"/>
      <c r="H1" s="111"/>
      <c r="I1" s="111"/>
      <c r="J1" s="111"/>
      <c r="K1" s="111"/>
      <c r="L1" s="111"/>
      <c r="M1" s="111"/>
      <c r="N1" s="111"/>
      <c r="O1" s="111"/>
      <c r="P1" s="111"/>
      <c r="Q1" s="111"/>
      <c r="R1" s="111"/>
    </row>
    <row r="2" spans="1:18" ht="21" x14ac:dyDescent="0.25">
      <c r="A2" s="79" t="s">
        <v>86</v>
      </c>
      <c r="B2" s="78"/>
      <c r="C2" s="79" t="s">
        <v>88</v>
      </c>
      <c r="D2" s="79"/>
      <c r="E2" s="79"/>
      <c r="F2" s="79"/>
      <c r="G2" s="79"/>
      <c r="H2" s="75"/>
      <c r="J2" s="79" t="s">
        <v>87</v>
      </c>
      <c r="K2" s="78"/>
      <c r="L2" s="79" t="s">
        <v>88</v>
      </c>
      <c r="M2" s="79"/>
      <c r="N2" s="79"/>
      <c r="O2" s="79"/>
      <c r="P2" s="79"/>
      <c r="Q2" s="75"/>
      <c r="R2" s="78"/>
    </row>
    <row r="3" spans="1:18" x14ac:dyDescent="0.25">
      <c r="A3" s="6"/>
      <c r="B3" s="6"/>
      <c r="C3" s="6"/>
      <c r="D3" s="6"/>
      <c r="E3" s="6"/>
      <c r="F3" s="6"/>
      <c r="G3" s="6"/>
      <c r="H3" s="6"/>
      <c r="I3" s="6"/>
      <c r="J3" s="6"/>
      <c r="K3" s="6"/>
      <c r="L3" s="6"/>
      <c r="M3" s="6"/>
      <c r="N3" s="6"/>
      <c r="O3" s="6"/>
      <c r="P3" s="6"/>
      <c r="Q3" s="6"/>
      <c r="R3" s="6"/>
    </row>
    <row r="4" spans="1:18" ht="15.75" thickBot="1" x14ac:dyDescent="0.3">
      <c r="A4" s="6"/>
      <c r="B4" s="6"/>
      <c r="C4" s="6"/>
      <c r="D4" s="6"/>
      <c r="E4" s="6"/>
      <c r="F4" s="6"/>
      <c r="G4" s="6"/>
      <c r="H4" s="6"/>
      <c r="I4" s="6"/>
      <c r="J4" s="6"/>
      <c r="K4" s="6"/>
      <c r="L4" s="6"/>
      <c r="M4" s="6"/>
      <c r="N4" s="6"/>
      <c r="O4" s="6"/>
      <c r="P4" s="6"/>
      <c r="Q4" s="6"/>
      <c r="R4" s="6"/>
    </row>
    <row r="5" spans="1:18" ht="15.75" thickBot="1" x14ac:dyDescent="0.3">
      <c r="A5" s="14" t="s">
        <v>105</v>
      </c>
      <c r="B5" s="6"/>
      <c r="C5" s="6"/>
      <c r="D5" s="6"/>
      <c r="E5" s="6"/>
      <c r="F5" s="6"/>
      <c r="G5" s="6"/>
      <c r="H5" s="6"/>
      <c r="I5" s="6"/>
      <c r="J5" s="6"/>
      <c r="K5" s="6"/>
      <c r="L5" s="6"/>
      <c r="M5" s="6"/>
      <c r="N5" s="6"/>
      <c r="O5" s="8"/>
      <c r="P5" s="6"/>
      <c r="Q5" s="6"/>
      <c r="R5" s="6"/>
    </row>
    <row r="6" spans="1:18" ht="15.75" thickBot="1" x14ac:dyDescent="0.3">
      <c r="A6" s="16"/>
      <c r="B6" s="6"/>
      <c r="C6" s="6"/>
      <c r="D6" s="6"/>
      <c r="E6" s="6"/>
      <c r="F6" s="6"/>
      <c r="G6" s="6"/>
      <c r="H6" s="6"/>
      <c r="I6" s="6"/>
      <c r="J6" s="6"/>
      <c r="K6" s="6"/>
      <c r="L6" s="6"/>
      <c r="M6" s="6"/>
      <c r="N6" s="6"/>
      <c r="O6" s="6"/>
      <c r="P6" s="6"/>
      <c r="Q6" s="6"/>
      <c r="R6" s="6"/>
    </row>
    <row r="7" spans="1:18" ht="15.75" thickBot="1" x14ac:dyDescent="0.3">
      <c r="A7" s="14" t="s">
        <v>119</v>
      </c>
      <c r="B7" s="6"/>
      <c r="C7" s="6"/>
      <c r="D7" s="6"/>
      <c r="E7" s="6"/>
      <c r="F7" s="6"/>
      <c r="G7" s="6"/>
      <c r="H7" s="6"/>
      <c r="I7" s="6"/>
      <c r="J7" s="6"/>
      <c r="K7" s="6"/>
      <c r="L7" s="6"/>
      <c r="M7" s="6"/>
      <c r="N7" s="6"/>
      <c r="O7" s="9"/>
      <c r="P7" s="6"/>
      <c r="Q7" s="6"/>
      <c r="R7" s="6"/>
    </row>
    <row r="8" spans="1:18" ht="15.75" thickBot="1" x14ac:dyDescent="0.3">
      <c r="A8" s="16"/>
      <c r="B8" s="6"/>
      <c r="C8" s="6"/>
      <c r="D8" s="6"/>
      <c r="E8" s="6"/>
      <c r="F8" s="6"/>
      <c r="G8" s="6"/>
      <c r="H8" s="6"/>
      <c r="I8" s="6"/>
      <c r="J8" s="6"/>
      <c r="K8" s="6"/>
      <c r="L8" s="6"/>
      <c r="M8" s="6"/>
      <c r="N8" s="6"/>
      <c r="O8" s="6"/>
      <c r="P8" s="6"/>
      <c r="Q8" s="6"/>
      <c r="R8" s="6"/>
    </row>
    <row r="9" spans="1:18" ht="15.75" thickBot="1" x14ac:dyDescent="0.3">
      <c r="A9" s="14" t="s">
        <v>95</v>
      </c>
      <c r="B9" s="6"/>
      <c r="C9" s="6"/>
      <c r="D9" s="6"/>
      <c r="E9" s="6"/>
      <c r="F9" s="6"/>
      <c r="G9" s="6"/>
      <c r="H9" s="6"/>
      <c r="I9" s="6"/>
      <c r="J9" s="6"/>
      <c r="K9" s="6"/>
      <c r="L9" s="6"/>
      <c r="M9" s="6"/>
      <c r="N9" s="6"/>
      <c r="O9" s="10"/>
      <c r="P9" s="6"/>
      <c r="Q9" s="6"/>
      <c r="R9" s="6"/>
    </row>
    <row r="10" spans="1:18" ht="15.75" thickBot="1" x14ac:dyDescent="0.3">
      <c r="A10" s="6"/>
      <c r="B10" s="6"/>
      <c r="C10" s="6"/>
      <c r="D10" s="6"/>
      <c r="E10" s="6"/>
      <c r="F10" s="6"/>
      <c r="G10" s="6"/>
      <c r="H10" s="6"/>
      <c r="I10" s="6"/>
      <c r="J10" s="6"/>
      <c r="K10" s="6"/>
      <c r="L10" s="6"/>
      <c r="M10" s="6"/>
      <c r="N10" s="6"/>
      <c r="O10" s="6"/>
      <c r="P10" s="6"/>
      <c r="Q10" s="6"/>
      <c r="R10" s="6"/>
    </row>
    <row r="11" spans="1:18" ht="15.75" thickBot="1" x14ac:dyDescent="0.3">
      <c r="A11" s="12" t="s">
        <v>112</v>
      </c>
      <c r="B11" s="6"/>
      <c r="C11" s="6"/>
      <c r="D11" s="6"/>
      <c r="E11" s="6"/>
      <c r="F11" s="6"/>
      <c r="G11" s="6"/>
      <c r="H11" s="6"/>
      <c r="I11" s="6"/>
      <c r="J11" s="6"/>
      <c r="K11" s="6"/>
      <c r="L11" s="6"/>
      <c r="M11" s="6"/>
      <c r="N11" s="6"/>
      <c r="O11" s="11"/>
      <c r="P11" s="6"/>
      <c r="Q11" s="6"/>
      <c r="R11" s="6"/>
    </row>
    <row r="12" spans="1:18" ht="15.75" thickBot="1" x14ac:dyDescent="0.3">
      <c r="J12" s="6"/>
      <c r="K12" s="6"/>
      <c r="L12" s="6"/>
      <c r="M12" s="6"/>
      <c r="N12" s="6"/>
      <c r="O12" s="6"/>
      <c r="P12" s="6"/>
      <c r="Q12" s="6"/>
      <c r="R12" s="6"/>
    </row>
    <row r="13" spans="1:18" ht="15.75" thickBot="1" x14ac:dyDescent="0.3">
      <c r="A13" s="12" t="s">
        <v>102</v>
      </c>
      <c r="J13" s="6"/>
      <c r="K13" s="6"/>
      <c r="L13" s="6"/>
      <c r="M13" s="6"/>
      <c r="N13" s="6"/>
      <c r="O13" s="82">
        <v>7.0000000000000007E-2</v>
      </c>
      <c r="P13" s="6" t="s">
        <v>93</v>
      </c>
      <c r="Q13" s="6"/>
      <c r="R13" s="6"/>
    </row>
    <row r="14" spans="1:18" ht="15.75" thickBot="1" x14ac:dyDescent="0.3">
      <c r="A14" s="13"/>
      <c r="B14" s="6"/>
      <c r="C14" s="6"/>
      <c r="D14" s="6"/>
      <c r="E14" s="6"/>
      <c r="F14" s="6"/>
      <c r="G14" s="6"/>
      <c r="H14" s="6"/>
      <c r="I14" s="6"/>
      <c r="J14" s="6"/>
      <c r="K14" s="6"/>
      <c r="L14" s="6"/>
      <c r="M14" s="6"/>
      <c r="N14" s="6"/>
      <c r="O14" s="6"/>
      <c r="P14" s="6"/>
      <c r="Q14" s="6"/>
      <c r="R14" s="6"/>
    </row>
    <row r="15" spans="1:18" ht="15.75" thickBot="1" x14ac:dyDescent="0.3">
      <c r="A15" s="14" t="s">
        <v>115</v>
      </c>
      <c r="B15" s="6"/>
      <c r="C15" s="6"/>
      <c r="D15" s="6"/>
      <c r="E15" s="6"/>
      <c r="F15" s="6"/>
      <c r="G15" s="6"/>
      <c r="H15" s="6"/>
      <c r="I15" s="6"/>
      <c r="J15" s="6"/>
      <c r="K15" s="6"/>
      <c r="L15" s="6"/>
      <c r="M15" s="6"/>
      <c r="N15" s="6"/>
      <c r="O15" s="15">
        <f>607*9</f>
        <v>5463</v>
      </c>
      <c r="P15" s="7" t="s">
        <v>52</v>
      </c>
      <c r="Q15" s="6"/>
      <c r="R15" s="6"/>
    </row>
    <row r="16" spans="1:18" ht="15.75" thickBot="1" x14ac:dyDescent="0.3">
      <c r="A16" s="7"/>
      <c r="B16" s="6"/>
      <c r="C16" s="6"/>
      <c r="D16" s="6"/>
      <c r="E16" s="6"/>
      <c r="F16" s="6"/>
      <c r="G16" s="6"/>
      <c r="H16" s="6"/>
      <c r="I16" s="6"/>
      <c r="J16" s="6"/>
      <c r="K16" s="6"/>
      <c r="L16" s="6"/>
      <c r="M16" s="6"/>
      <c r="N16" s="6"/>
      <c r="O16" s="16"/>
      <c r="P16" s="6"/>
      <c r="Q16" s="6"/>
      <c r="R16" s="6"/>
    </row>
    <row r="17" spans="1:18" ht="15.75" thickBot="1" x14ac:dyDescent="0.3">
      <c r="A17" s="14" t="s">
        <v>116</v>
      </c>
      <c r="B17" s="6"/>
      <c r="C17" s="6"/>
      <c r="D17" s="6"/>
      <c r="E17" s="6"/>
      <c r="F17" s="6"/>
      <c r="G17" s="6"/>
      <c r="H17" s="6"/>
      <c r="I17" s="6"/>
      <c r="J17" s="6"/>
      <c r="K17" s="6"/>
      <c r="L17" s="6"/>
      <c r="M17" s="6"/>
      <c r="N17" s="6"/>
      <c r="O17" s="17">
        <v>607</v>
      </c>
      <c r="P17" s="7" t="s">
        <v>51</v>
      </c>
      <c r="Q17" s="6"/>
      <c r="R17" s="6"/>
    </row>
    <row r="18" spans="1:18" ht="15.75" thickBot="1" x14ac:dyDescent="0.3">
      <c r="A18" s="7"/>
      <c r="B18" s="6"/>
      <c r="C18" s="6"/>
      <c r="D18" s="6"/>
      <c r="E18" s="6"/>
      <c r="F18" s="6"/>
      <c r="G18" s="6"/>
      <c r="H18" s="6"/>
      <c r="I18" s="6"/>
      <c r="J18" s="6"/>
      <c r="K18" s="6"/>
      <c r="L18" s="6"/>
      <c r="M18" s="6"/>
      <c r="N18" s="18"/>
      <c r="O18" s="7"/>
      <c r="P18" s="6"/>
      <c r="Q18" s="6"/>
      <c r="R18" s="6"/>
    </row>
    <row r="19" spans="1:18" ht="15.75" thickBot="1" x14ac:dyDescent="0.3">
      <c r="A19" s="14" t="s">
        <v>117</v>
      </c>
      <c r="B19" s="6"/>
      <c r="C19" s="6"/>
      <c r="D19" s="6"/>
      <c r="E19" s="6"/>
      <c r="F19" s="6"/>
      <c r="G19" s="6"/>
      <c r="H19" s="6"/>
      <c r="I19" s="6"/>
      <c r="J19" s="6"/>
      <c r="K19" s="6"/>
      <c r="L19" s="6"/>
      <c r="M19" s="6"/>
      <c r="N19" s="6"/>
      <c r="O19" s="15">
        <f>917*9</f>
        <v>8253</v>
      </c>
      <c r="P19" s="7" t="s">
        <v>52</v>
      </c>
      <c r="Q19" s="6"/>
      <c r="R19" s="6"/>
    </row>
    <row r="20" spans="1:18" ht="15.75" thickBot="1" x14ac:dyDescent="0.3">
      <c r="A20" s="7"/>
      <c r="B20" s="6"/>
      <c r="C20" s="6"/>
      <c r="D20" s="6"/>
      <c r="E20" s="6"/>
      <c r="F20" s="6"/>
      <c r="G20" s="6"/>
      <c r="H20" s="6"/>
      <c r="I20" s="6"/>
      <c r="J20" s="6"/>
      <c r="K20" s="6"/>
      <c r="L20" s="6"/>
      <c r="M20" s="6"/>
      <c r="N20" s="18"/>
      <c r="O20" s="7"/>
      <c r="P20" s="6"/>
      <c r="Q20" s="6"/>
      <c r="R20" s="6"/>
    </row>
    <row r="21" spans="1:18" ht="15.75" thickBot="1" x14ac:dyDescent="0.3">
      <c r="A21" s="14" t="s">
        <v>118</v>
      </c>
      <c r="B21" s="6"/>
      <c r="C21" s="6"/>
      <c r="D21" s="6"/>
      <c r="E21" s="6"/>
      <c r="F21" s="6"/>
      <c r="G21" s="6"/>
      <c r="H21" s="6"/>
      <c r="I21" s="6"/>
      <c r="J21" s="6"/>
      <c r="K21" s="6"/>
      <c r="L21" s="6"/>
      <c r="M21" s="6"/>
      <c r="N21" s="6"/>
      <c r="O21" s="15">
        <f>(953-36)*9</f>
        <v>8253</v>
      </c>
      <c r="P21" s="7" t="s">
        <v>52</v>
      </c>
      <c r="Q21" s="6"/>
      <c r="R21" s="6"/>
    </row>
    <row r="22" spans="1:18" x14ac:dyDescent="0.25">
      <c r="A22" s="6"/>
      <c r="B22" s="6"/>
      <c r="C22" s="6"/>
      <c r="D22" s="6"/>
      <c r="E22" s="6"/>
      <c r="F22" s="6"/>
      <c r="G22" s="6"/>
      <c r="H22" s="6"/>
      <c r="I22" s="6"/>
      <c r="J22" s="6"/>
      <c r="K22" s="6"/>
      <c r="L22" s="6"/>
      <c r="M22" s="6"/>
      <c r="N22" s="6"/>
      <c r="O22" s="6"/>
      <c r="P22" s="6"/>
      <c r="Q22" s="6"/>
      <c r="R22" s="6"/>
    </row>
    <row r="23" spans="1:18" ht="15.75" thickBot="1" x14ac:dyDescent="0.3">
      <c r="A23" s="6"/>
      <c r="B23" s="6"/>
      <c r="C23" s="6"/>
      <c r="D23" s="6"/>
      <c r="E23" s="6"/>
      <c r="F23" s="6"/>
      <c r="G23" s="6"/>
      <c r="H23" s="6"/>
      <c r="I23" s="6"/>
      <c r="J23" s="6"/>
      <c r="K23" s="6"/>
      <c r="L23" s="6"/>
      <c r="M23" s="6"/>
      <c r="N23" s="6"/>
      <c r="O23" s="6"/>
      <c r="P23" s="6"/>
      <c r="Q23" s="6"/>
      <c r="R23" s="6"/>
    </row>
    <row r="24" spans="1:18" x14ac:dyDescent="0.25">
      <c r="A24" s="6"/>
      <c r="B24" s="6"/>
      <c r="C24" s="6"/>
      <c r="D24" s="6"/>
      <c r="E24" s="6"/>
      <c r="F24" s="6"/>
      <c r="G24" s="6"/>
      <c r="H24" s="19" t="s">
        <v>91</v>
      </c>
      <c r="I24" s="19" t="s">
        <v>101</v>
      </c>
      <c r="J24" s="19" t="s">
        <v>104</v>
      </c>
      <c r="K24" s="19" t="s">
        <v>106</v>
      </c>
      <c r="L24" s="19" t="s">
        <v>107</v>
      </c>
      <c r="M24" s="6"/>
      <c r="N24" s="6"/>
      <c r="O24" s="6"/>
      <c r="P24" s="6"/>
      <c r="Q24" s="6"/>
      <c r="R24" s="6"/>
    </row>
    <row r="25" spans="1:18" ht="15.75" thickBot="1" x14ac:dyDescent="0.3">
      <c r="A25" s="6"/>
      <c r="B25" s="6"/>
      <c r="C25" s="6"/>
      <c r="D25" s="6"/>
      <c r="E25" s="6"/>
      <c r="F25" s="6"/>
      <c r="G25" s="6"/>
      <c r="H25" s="20" t="s">
        <v>36</v>
      </c>
      <c r="I25" s="20" t="s">
        <v>37</v>
      </c>
      <c r="J25" s="20" t="s">
        <v>38</v>
      </c>
      <c r="K25" s="20" t="s">
        <v>39</v>
      </c>
      <c r="L25" s="20" t="s">
        <v>40</v>
      </c>
      <c r="M25" s="6"/>
      <c r="N25" s="6"/>
      <c r="O25" s="6"/>
      <c r="P25" s="6"/>
      <c r="Q25" s="6"/>
      <c r="R25" s="6"/>
    </row>
    <row r="26" spans="1:18" ht="15.75" thickBot="1" x14ac:dyDescent="0.3">
      <c r="A26" s="6"/>
      <c r="B26" s="6"/>
      <c r="C26" s="6"/>
      <c r="D26" s="6"/>
      <c r="E26" s="6"/>
      <c r="F26" s="6"/>
      <c r="G26" s="6"/>
      <c r="H26" s="21"/>
      <c r="I26" s="21"/>
      <c r="J26" s="21"/>
      <c r="K26" s="21"/>
      <c r="L26" s="21"/>
      <c r="M26" s="6"/>
      <c r="N26" s="6"/>
      <c r="O26" s="6"/>
      <c r="P26" s="6"/>
      <c r="Q26" s="6"/>
      <c r="R26" s="6"/>
    </row>
    <row r="27" spans="1:18" ht="15.75" thickBot="1" x14ac:dyDescent="0.3">
      <c r="A27" s="6"/>
      <c r="B27" s="22" t="s">
        <v>50</v>
      </c>
      <c r="C27" s="6"/>
      <c r="D27" s="6"/>
      <c r="E27" s="6"/>
      <c r="F27" s="6"/>
      <c r="G27" s="6"/>
      <c r="H27" s="23">
        <v>1.02</v>
      </c>
      <c r="I27" s="23">
        <v>1.02</v>
      </c>
      <c r="J27" s="23">
        <v>1.02</v>
      </c>
      <c r="K27" s="23">
        <v>1.02</v>
      </c>
      <c r="L27" s="23">
        <v>1.02</v>
      </c>
      <c r="M27" s="6"/>
      <c r="N27" s="6"/>
      <c r="O27" s="6"/>
      <c r="P27" s="6"/>
      <c r="Q27" s="6"/>
      <c r="R27" s="6"/>
    </row>
    <row r="28" spans="1:18" x14ac:dyDescent="0.25">
      <c r="A28" s="6"/>
      <c r="B28" s="6"/>
      <c r="C28" s="6"/>
      <c r="D28" s="6"/>
      <c r="E28" s="6"/>
      <c r="F28" s="6"/>
      <c r="G28" s="6"/>
      <c r="H28" s="6"/>
      <c r="I28" s="6"/>
      <c r="J28" s="6"/>
      <c r="K28" s="6"/>
      <c r="L28" s="6"/>
      <c r="M28" s="6"/>
      <c r="N28" s="6"/>
      <c r="O28" s="6"/>
      <c r="P28" s="6"/>
      <c r="Q28" s="6"/>
      <c r="R28" s="6"/>
    </row>
    <row r="29" spans="1:18" x14ac:dyDescent="0.25">
      <c r="A29" s="6"/>
      <c r="B29" s="6"/>
      <c r="C29" s="6"/>
      <c r="D29" s="6"/>
      <c r="E29" s="6"/>
      <c r="F29" s="6"/>
      <c r="G29" s="6"/>
      <c r="H29" s="6"/>
      <c r="I29" s="6"/>
      <c r="J29" s="6"/>
      <c r="K29" s="6"/>
      <c r="L29" s="6"/>
      <c r="M29" s="6"/>
      <c r="N29" s="6"/>
      <c r="O29" s="6"/>
      <c r="P29" s="6"/>
      <c r="Q29" s="6"/>
      <c r="R29" s="6"/>
    </row>
    <row r="30" spans="1:18" x14ac:dyDescent="0.25">
      <c r="A30" s="6"/>
      <c r="B30" s="24"/>
      <c r="C30" s="24"/>
      <c r="D30" s="24"/>
      <c r="E30" s="24"/>
      <c r="F30" s="24"/>
      <c r="G30" s="24"/>
      <c r="H30" s="110" t="s">
        <v>33</v>
      </c>
      <c r="I30" s="110"/>
      <c r="J30" s="110"/>
      <c r="K30" s="110"/>
      <c r="L30" s="110"/>
      <c r="M30" s="24"/>
      <c r="N30" s="110"/>
      <c r="O30" s="110"/>
      <c r="P30" s="110"/>
      <c r="Q30" s="110"/>
      <c r="R30" s="24"/>
    </row>
    <row r="31" spans="1:18" x14ac:dyDescent="0.25">
      <c r="A31" s="6"/>
      <c r="B31" s="110" t="s">
        <v>82</v>
      </c>
      <c r="C31" s="110"/>
      <c r="D31" s="110"/>
      <c r="E31" s="110"/>
      <c r="F31" s="110"/>
      <c r="G31" s="24"/>
      <c r="H31" s="110" t="s">
        <v>94</v>
      </c>
      <c r="I31" s="110"/>
      <c r="J31" s="110"/>
      <c r="K31" s="110"/>
      <c r="L31" s="110"/>
      <c r="M31" s="24"/>
      <c r="N31" s="110" t="s">
        <v>35</v>
      </c>
      <c r="O31" s="110"/>
      <c r="P31" s="110"/>
      <c r="Q31" s="110"/>
      <c r="R31" s="110"/>
    </row>
    <row r="32" spans="1:18" ht="15.75" thickBot="1" x14ac:dyDescent="0.3">
      <c r="A32" s="6"/>
      <c r="B32" s="6"/>
      <c r="C32" s="6"/>
      <c r="D32" s="6"/>
      <c r="E32" s="6"/>
      <c r="F32" s="6"/>
      <c r="G32" s="6"/>
      <c r="H32" s="6"/>
      <c r="I32" s="6"/>
      <c r="J32" s="6"/>
      <c r="K32" s="6"/>
      <c r="L32" s="6"/>
      <c r="M32" s="6"/>
      <c r="N32" s="6"/>
      <c r="O32" s="6"/>
      <c r="P32" s="6"/>
      <c r="Q32" s="6"/>
      <c r="R32" s="6"/>
    </row>
    <row r="33" spans="1:18" x14ac:dyDescent="0.25">
      <c r="A33" s="24"/>
      <c r="B33" s="19" t="str">
        <f>H24</f>
        <v>(FY 25)</v>
      </c>
      <c r="C33" s="19" t="str">
        <f>I24</f>
        <v>(FY 26)</v>
      </c>
      <c r="D33" s="19" t="str">
        <f>J24</f>
        <v>(FY 27)</v>
      </c>
      <c r="E33" s="19" t="str">
        <f>K24</f>
        <v>(FY 28)</v>
      </c>
      <c r="F33" s="19" t="str">
        <f>L24</f>
        <v>(FY 29)</v>
      </c>
      <c r="G33" s="24"/>
      <c r="H33" s="19" t="str">
        <f>H24</f>
        <v>(FY 25)</v>
      </c>
      <c r="I33" s="19" t="str">
        <f>I24</f>
        <v>(FY 26)</v>
      </c>
      <c r="J33" s="19" t="str">
        <f>J24</f>
        <v>(FY 27)</v>
      </c>
      <c r="K33" s="19" t="str">
        <f>K24</f>
        <v>(FY 28)</v>
      </c>
      <c r="L33" s="19" t="str">
        <f>L24</f>
        <v>(FY 29)</v>
      </c>
      <c r="M33" s="24"/>
      <c r="N33" s="19" t="str">
        <f>H24</f>
        <v>(FY 25)</v>
      </c>
      <c r="O33" s="19" t="str">
        <f>I24</f>
        <v>(FY 26)</v>
      </c>
      <c r="P33" s="19" t="str">
        <f>J24</f>
        <v>(FY 27)</v>
      </c>
      <c r="Q33" s="19" t="str">
        <f>K24</f>
        <v>(FY 28)</v>
      </c>
      <c r="R33" s="19" t="str">
        <f>L24</f>
        <v>(FY 29)</v>
      </c>
    </row>
    <row r="34" spans="1:18" ht="15.75" thickBot="1" x14ac:dyDescent="0.3">
      <c r="A34" s="24"/>
      <c r="B34" s="20" t="s">
        <v>36</v>
      </c>
      <c r="C34" s="20" t="s">
        <v>37</v>
      </c>
      <c r="D34" s="20" t="s">
        <v>38</v>
      </c>
      <c r="E34" s="20" t="s">
        <v>39</v>
      </c>
      <c r="F34" s="20" t="s">
        <v>40</v>
      </c>
      <c r="G34" s="24"/>
      <c r="H34" s="20" t="s">
        <v>36</v>
      </c>
      <c r="I34" s="20" t="s">
        <v>37</v>
      </c>
      <c r="J34" s="20" t="s">
        <v>38</v>
      </c>
      <c r="K34" s="20" t="s">
        <v>39</v>
      </c>
      <c r="L34" s="20" t="s">
        <v>40</v>
      </c>
      <c r="M34" s="24"/>
      <c r="N34" s="20" t="s">
        <v>36</v>
      </c>
      <c r="O34" s="20" t="s">
        <v>37</v>
      </c>
      <c r="P34" s="20" t="s">
        <v>38</v>
      </c>
      <c r="Q34" s="20" t="s">
        <v>39</v>
      </c>
      <c r="R34" s="20" t="s">
        <v>40</v>
      </c>
    </row>
    <row r="35" spans="1:18" ht="15.75" thickBot="1" x14ac:dyDescent="0.3">
      <c r="A35" s="16"/>
      <c r="B35" s="21"/>
      <c r="C35" s="21"/>
      <c r="D35" s="21"/>
      <c r="E35" s="21"/>
      <c r="F35" s="21"/>
      <c r="G35" s="16"/>
      <c r="H35" s="21"/>
      <c r="I35" s="21"/>
      <c r="J35" s="21"/>
      <c r="K35" s="21"/>
      <c r="L35" s="21"/>
      <c r="M35" s="16"/>
      <c r="N35" s="21"/>
      <c r="O35" s="21"/>
      <c r="P35" s="21"/>
      <c r="Q35" s="21"/>
      <c r="R35" s="21"/>
    </row>
    <row r="36" spans="1:18" ht="15.75" thickBot="1" x14ac:dyDescent="0.3">
      <c r="A36" s="14" t="s">
        <v>47</v>
      </c>
      <c r="B36" s="26">
        <v>0</v>
      </c>
      <c r="C36" s="25">
        <v>0</v>
      </c>
      <c r="D36" s="25">
        <v>0</v>
      </c>
      <c r="E36" s="25">
        <v>0</v>
      </c>
      <c r="F36" s="25">
        <v>0</v>
      </c>
      <c r="G36" s="16"/>
      <c r="H36" s="26">
        <f>ROUND($O$15*(1-$O$13)*H$27,0)*2</f>
        <v>10364</v>
      </c>
      <c r="I36" s="26">
        <f>+ROUND(H36*I$27,0)</f>
        <v>10571</v>
      </c>
      <c r="J36" s="26">
        <f t="shared" ref="J36:L36" si="0">+ROUND(I36*J$27,0)</f>
        <v>10782</v>
      </c>
      <c r="K36" s="26">
        <f t="shared" si="0"/>
        <v>10998</v>
      </c>
      <c r="L36" s="26">
        <f t="shared" si="0"/>
        <v>11218</v>
      </c>
      <c r="M36" s="16"/>
      <c r="N36" s="26">
        <f>+B36*H36</f>
        <v>0</v>
      </c>
      <c r="O36" s="26">
        <f>+C36*I36</f>
        <v>0</v>
      </c>
      <c r="P36" s="26">
        <f>+D36*J36</f>
        <v>0</v>
      </c>
      <c r="Q36" s="26">
        <f>+E36*K36</f>
        <v>0</v>
      </c>
      <c r="R36" s="26">
        <f>+F36*L36</f>
        <v>0</v>
      </c>
    </row>
    <row r="37" spans="1:18" ht="15.75" thickBot="1" x14ac:dyDescent="0.3">
      <c r="A37" s="14" t="s">
        <v>48</v>
      </c>
      <c r="B37" s="25">
        <v>0</v>
      </c>
      <c r="C37" s="25">
        <v>0</v>
      </c>
      <c r="D37" s="25">
        <v>0</v>
      </c>
      <c r="E37" s="25">
        <v>0</v>
      </c>
      <c r="F37" s="25">
        <v>0</v>
      </c>
      <c r="G37" s="16"/>
      <c r="H37" s="26">
        <f t="shared" ref="H37:H38" si="1">ROUND($O$15*(1-$O$13)*H$27,0)*2</f>
        <v>10364</v>
      </c>
      <c r="I37" s="26">
        <f t="shared" ref="I37:L38" si="2">+ROUND(H37*I$27,0)</f>
        <v>10571</v>
      </c>
      <c r="J37" s="26">
        <f t="shared" si="2"/>
        <v>10782</v>
      </c>
      <c r="K37" s="26">
        <f t="shared" si="2"/>
        <v>10998</v>
      </c>
      <c r="L37" s="26">
        <f t="shared" si="2"/>
        <v>11218</v>
      </c>
      <c r="M37" s="16"/>
      <c r="N37" s="26">
        <f t="shared" ref="N37:R38" si="3">+B37*H37</f>
        <v>0</v>
      </c>
      <c r="O37" s="26">
        <f t="shared" si="3"/>
        <v>0</v>
      </c>
      <c r="P37" s="26">
        <f t="shared" si="3"/>
        <v>0</v>
      </c>
      <c r="Q37" s="26">
        <f t="shared" si="3"/>
        <v>0</v>
      </c>
      <c r="R37" s="26">
        <f t="shared" si="3"/>
        <v>0</v>
      </c>
    </row>
    <row r="38" spans="1:18" ht="15.75" thickBot="1" x14ac:dyDescent="0.3">
      <c r="A38" s="22" t="s">
        <v>49</v>
      </c>
      <c r="B38" s="27">
        <f>+B36+B37</f>
        <v>0</v>
      </c>
      <c r="C38" s="27">
        <f t="shared" ref="C38:F38" si="4">+C36+C37</f>
        <v>0</v>
      </c>
      <c r="D38" s="27">
        <f t="shared" si="4"/>
        <v>0</v>
      </c>
      <c r="E38" s="27">
        <f t="shared" si="4"/>
        <v>0</v>
      </c>
      <c r="F38" s="27">
        <f t="shared" si="4"/>
        <v>0</v>
      </c>
      <c r="G38" s="16"/>
      <c r="H38" s="26">
        <f t="shared" si="1"/>
        <v>10364</v>
      </c>
      <c r="I38" s="26">
        <f t="shared" si="2"/>
        <v>10571</v>
      </c>
      <c r="J38" s="26">
        <f t="shared" si="2"/>
        <v>10782</v>
      </c>
      <c r="K38" s="26">
        <f t="shared" si="2"/>
        <v>10998</v>
      </c>
      <c r="L38" s="26">
        <f t="shared" si="2"/>
        <v>11218</v>
      </c>
      <c r="M38" s="16"/>
      <c r="N38" s="27">
        <f t="shared" si="3"/>
        <v>0</v>
      </c>
      <c r="O38" s="27">
        <f t="shared" si="3"/>
        <v>0</v>
      </c>
      <c r="P38" s="27">
        <f t="shared" si="3"/>
        <v>0</v>
      </c>
      <c r="Q38" s="27">
        <f t="shared" si="3"/>
        <v>0</v>
      </c>
      <c r="R38" s="27">
        <f t="shared" si="3"/>
        <v>0</v>
      </c>
    </row>
    <row r="39" spans="1:18" x14ac:dyDescent="0.25">
      <c r="A39" s="7"/>
      <c r="B39" s="28"/>
      <c r="C39" s="28"/>
      <c r="D39" s="28"/>
      <c r="E39" s="28"/>
      <c r="F39" s="28"/>
      <c r="G39" s="6"/>
      <c r="H39" s="6"/>
      <c r="I39" s="6"/>
      <c r="J39" s="6"/>
      <c r="K39" s="6"/>
      <c r="L39" s="6"/>
      <c r="M39" s="6"/>
      <c r="N39" s="6"/>
      <c r="O39" s="6"/>
      <c r="P39" s="6"/>
      <c r="Q39" s="6"/>
      <c r="R39" s="6"/>
    </row>
    <row r="40" spans="1:18" x14ac:dyDescent="0.25">
      <c r="A40" s="6"/>
      <c r="B40" s="24"/>
      <c r="C40" s="24"/>
      <c r="D40" s="24"/>
      <c r="E40" s="24"/>
      <c r="F40" s="24"/>
      <c r="G40" s="24"/>
      <c r="H40" s="110" t="s">
        <v>41</v>
      </c>
      <c r="I40" s="110"/>
      <c r="J40" s="110"/>
      <c r="K40" s="110"/>
      <c r="L40" s="110"/>
      <c r="M40" s="24"/>
      <c r="N40" s="24"/>
      <c r="O40" s="24"/>
      <c r="P40" s="24"/>
      <c r="Q40" s="24"/>
      <c r="R40" s="24"/>
    </row>
    <row r="41" spans="1:18" x14ac:dyDescent="0.25">
      <c r="A41" s="6"/>
      <c r="B41" s="110" t="s">
        <v>83</v>
      </c>
      <c r="C41" s="110"/>
      <c r="D41" s="110"/>
      <c r="E41" s="110"/>
      <c r="F41" s="110"/>
      <c r="G41" s="24"/>
      <c r="H41" s="110" t="s">
        <v>94</v>
      </c>
      <c r="I41" s="110"/>
      <c r="J41" s="110"/>
      <c r="K41" s="110"/>
      <c r="L41" s="110"/>
      <c r="M41" s="24"/>
      <c r="N41" s="110" t="s">
        <v>43</v>
      </c>
      <c r="O41" s="110"/>
      <c r="P41" s="110"/>
      <c r="Q41" s="110"/>
      <c r="R41" s="110"/>
    </row>
    <row r="42" spans="1:18" ht="15.75" thickBot="1" x14ac:dyDescent="0.3">
      <c r="A42" s="6"/>
      <c r="B42" s="6"/>
      <c r="C42" s="6"/>
      <c r="D42" s="6"/>
      <c r="E42" s="6"/>
      <c r="F42" s="6"/>
      <c r="G42" s="6"/>
      <c r="H42" s="6"/>
      <c r="I42" s="6"/>
      <c r="J42" s="6"/>
      <c r="K42" s="6"/>
      <c r="L42" s="6"/>
      <c r="M42" s="6"/>
      <c r="N42" s="6"/>
      <c r="O42" s="6"/>
      <c r="P42" s="6"/>
      <c r="Q42" s="6"/>
      <c r="R42" s="6"/>
    </row>
    <row r="43" spans="1:18" x14ac:dyDescent="0.25">
      <c r="A43" s="24"/>
      <c r="B43" s="19" t="str">
        <f>H24</f>
        <v>(FY 25)</v>
      </c>
      <c r="C43" s="19" t="str">
        <f>I24</f>
        <v>(FY 26)</v>
      </c>
      <c r="D43" s="19" t="str">
        <f>J24</f>
        <v>(FY 27)</v>
      </c>
      <c r="E43" s="19" t="str">
        <f>K24</f>
        <v>(FY 28)</v>
      </c>
      <c r="F43" s="19" t="str">
        <f>L24</f>
        <v>(FY 29)</v>
      </c>
      <c r="G43" s="24"/>
      <c r="H43" s="19" t="str">
        <f>H24</f>
        <v>(FY 25)</v>
      </c>
      <c r="I43" s="19" t="str">
        <f>I24</f>
        <v>(FY 26)</v>
      </c>
      <c r="J43" s="19" t="str">
        <f>J24</f>
        <v>(FY 27)</v>
      </c>
      <c r="K43" s="19" t="str">
        <f>K24</f>
        <v>(FY 28)</v>
      </c>
      <c r="L43" s="19" t="str">
        <f>L24</f>
        <v>(FY 29)</v>
      </c>
      <c r="M43" s="24"/>
      <c r="N43" s="19" t="str">
        <f>H24</f>
        <v>(FY 25)</v>
      </c>
      <c r="O43" s="19" t="str">
        <f>I24</f>
        <v>(FY 26)</v>
      </c>
      <c r="P43" s="19" t="str">
        <f>J24</f>
        <v>(FY 27)</v>
      </c>
      <c r="Q43" s="19" t="str">
        <f>K24</f>
        <v>(FY 28)</v>
      </c>
      <c r="R43" s="19" t="str">
        <f>L24</f>
        <v>(FY 29)</v>
      </c>
    </row>
    <row r="44" spans="1:18" ht="15.75" thickBot="1" x14ac:dyDescent="0.3">
      <c r="A44" s="24"/>
      <c r="B44" s="20" t="s">
        <v>36</v>
      </c>
      <c r="C44" s="20" t="s">
        <v>37</v>
      </c>
      <c r="D44" s="20" t="s">
        <v>38</v>
      </c>
      <c r="E44" s="20" t="s">
        <v>39</v>
      </c>
      <c r="F44" s="20" t="s">
        <v>40</v>
      </c>
      <c r="G44" s="24"/>
      <c r="H44" s="20" t="s">
        <v>36</v>
      </c>
      <c r="I44" s="20" t="s">
        <v>37</v>
      </c>
      <c r="J44" s="20" t="s">
        <v>38</v>
      </c>
      <c r="K44" s="20" t="s">
        <v>39</v>
      </c>
      <c r="L44" s="20" t="s">
        <v>40</v>
      </c>
      <c r="M44" s="24"/>
      <c r="N44" s="20" t="s">
        <v>36</v>
      </c>
      <c r="O44" s="20" t="s">
        <v>37</v>
      </c>
      <c r="P44" s="20" t="s">
        <v>38</v>
      </c>
      <c r="Q44" s="20" t="s">
        <v>39</v>
      </c>
      <c r="R44" s="20" t="s">
        <v>40</v>
      </c>
    </row>
    <row r="45" spans="1:18" ht="15.75" thickBot="1" x14ac:dyDescent="0.3">
      <c r="A45" s="16"/>
      <c r="B45" s="21"/>
      <c r="C45" s="21"/>
      <c r="D45" s="21"/>
      <c r="E45" s="21"/>
      <c r="F45" s="21"/>
      <c r="G45" s="16"/>
      <c r="H45" s="21"/>
      <c r="I45" s="21"/>
      <c r="J45" s="21"/>
      <c r="K45" s="21"/>
      <c r="L45" s="21"/>
      <c r="M45" s="16"/>
      <c r="N45" s="21"/>
      <c r="O45" s="21"/>
      <c r="P45" s="21"/>
      <c r="Q45" s="21"/>
      <c r="R45" s="21"/>
    </row>
    <row r="46" spans="1:18" ht="15.75" thickBot="1" x14ac:dyDescent="0.3">
      <c r="A46" s="14" t="s">
        <v>47</v>
      </c>
      <c r="B46" s="26">
        <v>0</v>
      </c>
      <c r="C46" s="25">
        <v>0</v>
      </c>
      <c r="D46" s="25">
        <v>0</v>
      </c>
      <c r="E46" s="25">
        <v>0</v>
      </c>
      <c r="F46" s="25">
        <v>0</v>
      </c>
      <c r="G46" s="16"/>
      <c r="H46" s="26">
        <f>+ROUND(($O$17*(1-$O$13)*H$27*6),0)*2</f>
        <v>6910</v>
      </c>
      <c r="I46" s="26">
        <f t="shared" ref="I46:L48" si="5">+ROUND(H46*I$27,0)</f>
        <v>7048</v>
      </c>
      <c r="J46" s="26">
        <f t="shared" si="5"/>
        <v>7189</v>
      </c>
      <c r="K46" s="26">
        <f t="shared" si="5"/>
        <v>7333</v>
      </c>
      <c r="L46" s="26">
        <f t="shared" si="5"/>
        <v>7480</v>
      </c>
      <c r="M46" s="16"/>
      <c r="N46" s="26">
        <f>+B46*H46</f>
        <v>0</v>
      </c>
      <c r="O46" s="26">
        <f t="shared" ref="O46:R48" si="6">+C46*I46</f>
        <v>0</v>
      </c>
      <c r="P46" s="26">
        <f t="shared" si="6"/>
        <v>0</v>
      </c>
      <c r="Q46" s="26">
        <f t="shared" si="6"/>
        <v>0</v>
      </c>
      <c r="R46" s="26">
        <f t="shared" si="6"/>
        <v>0</v>
      </c>
    </row>
    <row r="47" spans="1:18" ht="15.75" thickBot="1" x14ac:dyDescent="0.3">
      <c r="A47" s="14" t="s">
        <v>48</v>
      </c>
      <c r="B47" s="25">
        <v>0</v>
      </c>
      <c r="C47" s="25">
        <v>0</v>
      </c>
      <c r="D47" s="25">
        <v>0</v>
      </c>
      <c r="E47" s="25">
        <v>0</v>
      </c>
      <c r="F47" s="25">
        <v>0</v>
      </c>
      <c r="G47" s="16"/>
      <c r="H47" s="26">
        <f t="shared" ref="H47:H48" si="7">+ROUND(($O$17*(1-$O$13)*H$27*6),0)*2</f>
        <v>6910</v>
      </c>
      <c r="I47" s="26">
        <f t="shared" si="5"/>
        <v>7048</v>
      </c>
      <c r="J47" s="26">
        <f t="shared" si="5"/>
        <v>7189</v>
      </c>
      <c r="K47" s="26">
        <f t="shared" si="5"/>
        <v>7333</v>
      </c>
      <c r="L47" s="26">
        <f t="shared" si="5"/>
        <v>7480</v>
      </c>
      <c r="M47" s="16"/>
      <c r="N47" s="26">
        <f t="shared" ref="N47:N48" si="8">+B47*H47</f>
        <v>0</v>
      </c>
      <c r="O47" s="26">
        <f t="shared" si="6"/>
        <v>0</v>
      </c>
      <c r="P47" s="26">
        <f t="shared" si="6"/>
        <v>0</v>
      </c>
      <c r="Q47" s="26">
        <f t="shared" si="6"/>
        <v>0</v>
      </c>
      <c r="R47" s="26">
        <f t="shared" si="6"/>
        <v>0</v>
      </c>
    </row>
    <row r="48" spans="1:18" ht="15.75" thickBot="1" x14ac:dyDescent="0.3">
      <c r="A48" s="22" t="s">
        <v>49</v>
      </c>
      <c r="B48" s="27">
        <f>+B46+B47</f>
        <v>0</v>
      </c>
      <c r="C48" s="27">
        <f t="shared" ref="C48:F48" si="9">+C46+C47</f>
        <v>0</v>
      </c>
      <c r="D48" s="27">
        <f t="shared" si="9"/>
        <v>0</v>
      </c>
      <c r="E48" s="27">
        <f t="shared" si="9"/>
        <v>0</v>
      </c>
      <c r="F48" s="27">
        <f t="shared" si="9"/>
        <v>0</v>
      </c>
      <c r="G48" s="16"/>
      <c r="H48" s="26">
        <f t="shared" si="7"/>
        <v>6910</v>
      </c>
      <c r="I48" s="26">
        <f t="shared" si="5"/>
        <v>7048</v>
      </c>
      <c r="J48" s="26">
        <f t="shared" si="5"/>
        <v>7189</v>
      </c>
      <c r="K48" s="26">
        <f t="shared" si="5"/>
        <v>7333</v>
      </c>
      <c r="L48" s="26">
        <f t="shared" si="5"/>
        <v>7480</v>
      </c>
      <c r="M48" s="16"/>
      <c r="N48" s="27">
        <f t="shared" si="8"/>
        <v>0</v>
      </c>
      <c r="O48" s="27">
        <f t="shared" si="6"/>
        <v>0</v>
      </c>
      <c r="P48" s="27">
        <f t="shared" si="6"/>
        <v>0</v>
      </c>
      <c r="Q48" s="27">
        <f t="shared" si="6"/>
        <v>0</v>
      </c>
      <c r="R48" s="27">
        <f t="shared" si="6"/>
        <v>0</v>
      </c>
    </row>
    <row r="49" spans="1:18" x14ac:dyDescent="0.25">
      <c r="A49" s="16"/>
      <c r="B49" s="16"/>
      <c r="C49" s="16"/>
      <c r="D49" s="16"/>
      <c r="E49" s="16"/>
      <c r="F49" s="16"/>
      <c r="G49" s="16"/>
      <c r="H49" s="109" t="s">
        <v>44</v>
      </c>
      <c r="I49" s="109"/>
      <c r="J49" s="109"/>
      <c r="K49" s="109"/>
      <c r="L49" s="109"/>
      <c r="M49" s="16"/>
      <c r="N49" s="16"/>
      <c r="O49" s="16"/>
      <c r="P49" s="16"/>
      <c r="Q49" s="16"/>
      <c r="R49" s="16"/>
    </row>
    <row r="50" spans="1:18" x14ac:dyDescent="0.25">
      <c r="A50" s="6"/>
      <c r="B50" s="6"/>
      <c r="C50" s="6"/>
      <c r="D50" s="6"/>
      <c r="E50" s="6"/>
      <c r="F50" s="6"/>
      <c r="G50" s="6"/>
      <c r="H50" s="6"/>
      <c r="I50" s="6"/>
      <c r="J50" s="6"/>
      <c r="K50" s="6"/>
      <c r="L50" s="6"/>
      <c r="M50" s="6"/>
      <c r="N50" s="6"/>
      <c r="O50" s="6"/>
      <c r="P50" s="6"/>
      <c r="Q50" s="6"/>
      <c r="R50" s="6"/>
    </row>
    <row r="51" spans="1:18" x14ac:dyDescent="0.25">
      <c r="A51" s="6"/>
      <c r="B51" s="24"/>
      <c r="C51" s="24"/>
      <c r="D51" s="24"/>
      <c r="E51" s="24"/>
      <c r="F51" s="24"/>
      <c r="G51" s="24"/>
      <c r="H51" s="110" t="s">
        <v>33</v>
      </c>
      <c r="I51" s="110"/>
      <c r="J51" s="110"/>
      <c r="K51" s="110"/>
      <c r="L51" s="110"/>
      <c r="M51" s="24"/>
      <c r="N51" s="110"/>
      <c r="O51" s="110"/>
      <c r="P51" s="110"/>
      <c r="Q51" s="110"/>
      <c r="R51" s="24"/>
    </row>
    <row r="52" spans="1:18" x14ac:dyDescent="0.25">
      <c r="A52" s="6"/>
      <c r="B52" s="110" t="s">
        <v>85</v>
      </c>
      <c r="C52" s="110"/>
      <c r="D52" s="110"/>
      <c r="E52" s="110"/>
      <c r="F52" s="110"/>
      <c r="G52" s="24"/>
      <c r="H52" s="110" t="s">
        <v>94</v>
      </c>
      <c r="I52" s="110"/>
      <c r="J52" s="110"/>
      <c r="K52" s="110"/>
      <c r="L52" s="110"/>
      <c r="M52" s="24"/>
      <c r="N52" s="110" t="s">
        <v>35</v>
      </c>
      <c r="O52" s="110"/>
      <c r="P52" s="110"/>
      <c r="Q52" s="110"/>
      <c r="R52" s="110"/>
    </row>
    <row r="53" spans="1:18" ht="15.75" thickBot="1" x14ac:dyDescent="0.3">
      <c r="A53" s="6"/>
      <c r="B53" s="6"/>
      <c r="C53" s="6"/>
      <c r="D53" s="6"/>
      <c r="E53" s="6"/>
      <c r="F53" s="6"/>
      <c r="G53" s="6"/>
      <c r="H53" s="6"/>
      <c r="I53" s="6"/>
      <c r="J53" s="6"/>
      <c r="K53" s="6"/>
      <c r="L53" s="6"/>
      <c r="M53" s="6"/>
      <c r="N53" s="6"/>
      <c r="O53" s="6"/>
      <c r="P53" s="6"/>
      <c r="Q53" s="6"/>
      <c r="R53" s="6"/>
    </row>
    <row r="54" spans="1:18" x14ac:dyDescent="0.25">
      <c r="A54" s="24"/>
      <c r="B54" s="19" t="str">
        <f>H24</f>
        <v>(FY 25)</v>
      </c>
      <c r="C54" s="19" t="str">
        <f>I24</f>
        <v>(FY 26)</v>
      </c>
      <c r="D54" s="19" t="str">
        <f>J24</f>
        <v>(FY 27)</v>
      </c>
      <c r="E54" s="19" t="str">
        <f>K24</f>
        <v>(FY 28)</v>
      </c>
      <c r="F54" s="19" t="str">
        <f>L24</f>
        <v>(FY 29)</v>
      </c>
      <c r="G54" s="24"/>
      <c r="H54" s="19" t="str">
        <f>H24</f>
        <v>(FY 25)</v>
      </c>
      <c r="I54" s="19" t="str">
        <f>I24</f>
        <v>(FY 26)</v>
      </c>
      <c r="J54" s="19" t="str">
        <f>J24</f>
        <v>(FY 27)</v>
      </c>
      <c r="K54" s="19" t="str">
        <f>K24</f>
        <v>(FY 28)</v>
      </c>
      <c r="L54" s="19" t="str">
        <f>L24</f>
        <v>(FY 29)</v>
      </c>
      <c r="M54" s="24"/>
      <c r="N54" s="19" t="str">
        <f>H24</f>
        <v>(FY 25)</v>
      </c>
      <c r="O54" s="19" t="str">
        <f>I24</f>
        <v>(FY 26)</v>
      </c>
      <c r="P54" s="19" t="str">
        <f>J24</f>
        <v>(FY 27)</v>
      </c>
      <c r="Q54" s="19" t="str">
        <f>K24</f>
        <v>(FY 28)</v>
      </c>
      <c r="R54" s="19" t="str">
        <f>L24</f>
        <v>(FY 29)</v>
      </c>
    </row>
    <row r="55" spans="1:18" ht="15.75" thickBot="1" x14ac:dyDescent="0.3">
      <c r="A55" s="24"/>
      <c r="B55" s="20" t="s">
        <v>36</v>
      </c>
      <c r="C55" s="20" t="s">
        <v>37</v>
      </c>
      <c r="D55" s="20" t="s">
        <v>38</v>
      </c>
      <c r="E55" s="20" t="s">
        <v>39</v>
      </c>
      <c r="F55" s="20" t="s">
        <v>40</v>
      </c>
      <c r="G55" s="24"/>
      <c r="H55" s="20" t="s">
        <v>36</v>
      </c>
      <c r="I55" s="20" t="s">
        <v>37</v>
      </c>
      <c r="J55" s="20" t="s">
        <v>38</v>
      </c>
      <c r="K55" s="20" t="s">
        <v>39</v>
      </c>
      <c r="L55" s="20" t="s">
        <v>40</v>
      </c>
      <c r="M55" s="24"/>
      <c r="N55" s="20" t="s">
        <v>36</v>
      </c>
      <c r="O55" s="20" t="s">
        <v>37</v>
      </c>
      <c r="P55" s="20" t="s">
        <v>38</v>
      </c>
      <c r="Q55" s="20" t="s">
        <v>39</v>
      </c>
      <c r="R55" s="20" t="s">
        <v>40</v>
      </c>
    </row>
    <row r="56" spans="1:18" ht="15.75" thickBot="1" x14ac:dyDescent="0.3">
      <c r="A56" s="16"/>
      <c r="B56" s="21"/>
      <c r="C56" s="21"/>
      <c r="D56" s="21"/>
      <c r="E56" s="21"/>
      <c r="F56" s="21"/>
      <c r="G56" s="16"/>
      <c r="H56" s="21"/>
      <c r="I56" s="21"/>
      <c r="J56" s="21"/>
      <c r="K56" s="21"/>
      <c r="L56" s="21"/>
      <c r="M56" s="16"/>
      <c r="N56" s="21"/>
      <c r="O56" s="21"/>
      <c r="P56" s="21"/>
      <c r="Q56" s="21"/>
      <c r="R56" s="21"/>
    </row>
    <row r="57" spans="1:18" ht="15.75" thickBot="1" x14ac:dyDescent="0.3">
      <c r="A57" s="14" t="s">
        <v>47</v>
      </c>
      <c r="B57" s="26">
        <v>0</v>
      </c>
      <c r="C57" s="25">
        <v>0</v>
      </c>
      <c r="D57" s="25">
        <v>0</v>
      </c>
      <c r="E57" s="25">
        <v>0</v>
      </c>
      <c r="F57" s="25">
        <v>0</v>
      </c>
      <c r="G57" s="16"/>
      <c r="H57" s="26">
        <f>ROUND($O$19*(1-$O$13)*H$27,0)*2</f>
        <v>15658</v>
      </c>
      <c r="I57" s="26">
        <f>+ROUND(H57*I$27,0)</f>
        <v>15971</v>
      </c>
      <c r="J57" s="26">
        <f>+ROUND(I57*J$27,0)</f>
        <v>16290</v>
      </c>
      <c r="K57" s="26">
        <f>+ROUND(J57*K$27,0)</f>
        <v>16616</v>
      </c>
      <c r="L57" s="26">
        <f>+ROUND(K57*L$27,0)</f>
        <v>16948</v>
      </c>
      <c r="M57" s="16"/>
      <c r="N57" s="26">
        <f>+B57*H57</f>
        <v>0</v>
      </c>
      <c r="O57" s="26">
        <f>+C57*I57</f>
        <v>0</v>
      </c>
      <c r="P57" s="26">
        <f>+D57*J57</f>
        <v>0</v>
      </c>
      <c r="Q57" s="26">
        <f>+E57*K57</f>
        <v>0</v>
      </c>
      <c r="R57" s="26">
        <f>+F57*L57</f>
        <v>0</v>
      </c>
    </row>
    <row r="58" spans="1:18" ht="15.75" thickBot="1" x14ac:dyDescent="0.3">
      <c r="A58" s="14" t="s">
        <v>48</v>
      </c>
      <c r="B58" s="25">
        <v>0</v>
      </c>
      <c r="C58" s="25">
        <v>0</v>
      </c>
      <c r="D58" s="25">
        <v>0</v>
      </c>
      <c r="E58" s="25">
        <v>0</v>
      </c>
      <c r="F58" s="25">
        <v>0</v>
      </c>
      <c r="G58" s="16"/>
      <c r="H58" s="26">
        <f t="shared" ref="H58:H59" si="10">ROUND($O$19*(1-$O$13)*H$27,0)*2</f>
        <v>15658</v>
      </c>
      <c r="I58" s="26">
        <f t="shared" ref="I58:I59" si="11">+ROUND(H58*I$27,0)</f>
        <v>15971</v>
      </c>
      <c r="J58" s="26">
        <f t="shared" ref="J58:J59" si="12">+ROUND(I58*J$27,0)</f>
        <v>16290</v>
      </c>
      <c r="K58" s="26">
        <f t="shared" ref="K58:K59" si="13">+ROUND(J58*K$27,0)</f>
        <v>16616</v>
      </c>
      <c r="L58" s="26">
        <f t="shared" ref="L58:L59" si="14">+ROUND(K58*L$27,0)</f>
        <v>16948</v>
      </c>
      <c r="M58" s="16"/>
      <c r="N58" s="26">
        <f t="shared" ref="N58:N59" si="15">+B58*H58</f>
        <v>0</v>
      </c>
      <c r="O58" s="26">
        <f t="shared" ref="O58:O59" si="16">+C58*I58</f>
        <v>0</v>
      </c>
      <c r="P58" s="26">
        <f t="shared" ref="P58:P59" si="17">+D58*J58</f>
        <v>0</v>
      </c>
      <c r="Q58" s="26">
        <f t="shared" ref="Q58:Q59" si="18">+E58*K58</f>
        <v>0</v>
      </c>
      <c r="R58" s="26">
        <f t="shared" ref="R58:R59" si="19">+F58*L58</f>
        <v>0</v>
      </c>
    </row>
    <row r="59" spans="1:18" ht="15.75" thickBot="1" x14ac:dyDescent="0.3">
      <c r="A59" s="22" t="s">
        <v>49</v>
      </c>
      <c r="B59" s="27">
        <f>+B57+B58</f>
        <v>0</v>
      </c>
      <c r="C59" s="27">
        <f t="shared" ref="C59:F59" si="20">+C57+C58</f>
        <v>0</v>
      </c>
      <c r="D59" s="27">
        <f t="shared" si="20"/>
        <v>0</v>
      </c>
      <c r="E59" s="27">
        <f t="shared" si="20"/>
        <v>0</v>
      </c>
      <c r="F59" s="27">
        <f t="shared" si="20"/>
        <v>0</v>
      </c>
      <c r="G59" s="16"/>
      <c r="H59" s="26">
        <f t="shared" si="10"/>
        <v>15658</v>
      </c>
      <c r="I59" s="26">
        <f t="shared" si="11"/>
        <v>15971</v>
      </c>
      <c r="J59" s="26">
        <f t="shared" si="12"/>
        <v>16290</v>
      </c>
      <c r="K59" s="26">
        <f t="shared" si="13"/>
        <v>16616</v>
      </c>
      <c r="L59" s="26">
        <f t="shared" si="14"/>
        <v>16948</v>
      </c>
      <c r="M59" s="16"/>
      <c r="N59" s="27">
        <f t="shared" si="15"/>
        <v>0</v>
      </c>
      <c r="O59" s="27">
        <f t="shared" si="16"/>
        <v>0</v>
      </c>
      <c r="P59" s="27">
        <f t="shared" si="17"/>
        <v>0</v>
      </c>
      <c r="Q59" s="27">
        <f t="shared" si="18"/>
        <v>0</v>
      </c>
      <c r="R59" s="27">
        <f t="shared" si="19"/>
        <v>0</v>
      </c>
    </row>
    <row r="60" spans="1:18" x14ac:dyDescent="0.25">
      <c r="A60" s="6"/>
      <c r="B60" s="6"/>
      <c r="C60" s="6"/>
      <c r="D60" s="6"/>
      <c r="E60" s="6"/>
      <c r="F60" s="6"/>
      <c r="G60" s="6"/>
      <c r="H60" s="6"/>
      <c r="I60" s="6"/>
      <c r="J60" s="6"/>
      <c r="K60" s="6"/>
      <c r="L60" s="6"/>
      <c r="M60" s="6"/>
      <c r="N60" s="6"/>
      <c r="O60" s="6"/>
      <c r="P60" s="6"/>
      <c r="Q60" s="6"/>
      <c r="R60" s="6"/>
    </row>
    <row r="61" spans="1:18" x14ac:dyDescent="0.25">
      <c r="A61" s="6"/>
      <c r="B61" s="24"/>
      <c r="C61" s="24"/>
      <c r="D61" s="24"/>
      <c r="E61" s="24"/>
      <c r="F61" s="24"/>
      <c r="G61" s="24"/>
      <c r="H61" s="110" t="s">
        <v>33</v>
      </c>
      <c r="I61" s="110"/>
      <c r="J61" s="110"/>
      <c r="K61" s="110"/>
      <c r="L61" s="110"/>
      <c r="M61" s="24"/>
      <c r="N61" s="110"/>
      <c r="O61" s="110"/>
      <c r="P61" s="110"/>
      <c r="Q61" s="110"/>
      <c r="R61" s="24"/>
    </row>
    <row r="62" spans="1:18" x14ac:dyDescent="0.25">
      <c r="A62" s="6"/>
      <c r="B62" s="110" t="s">
        <v>84</v>
      </c>
      <c r="C62" s="110"/>
      <c r="D62" s="110"/>
      <c r="E62" s="110"/>
      <c r="F62" s="110"/>
      <c r="G62" s="24"/>
      <c r="H62" s="110" t="s">
        <v>94</v>
      </c>
      <c r="I62" s="110"/>
      <c r="J62" s="110"/>
      <c r="K62" s="110"/>
      <c r="L62" s="110"/>
      <c r="M62" s="24"/>
      <c r="N62" s="110" t="s">
        <v>35</v>
      </c>
      <c r="O62" s="110"/>
      <c r="P62" s="110"/>
      <c r="Q62" s="110"/>
      <c r="R62" s="110"/>
    </row>
    <row r="63" spans="1:18" ht="15.75" thickBot="1" x14ac:dyDescent="0.3">
      <c r="A63" s="6"/>
      <c r="B63" s="6"/>
      <c r="C63" s="6"/>
      <c r="D63" s="6"/>
      <c r="E63" s="6"/>
      <c r="F63" s="6"/>
      <c r="G63" s="6"/>
      <c r="H63" s="6"/>
      <c r="I63" s="6"/>
      <c r="J63" s="6"/>
      <c r="K63" s="6"/>
      <c r="L63" s="6"/>
      <c r="M63" s="6"/>
      <c r="N63" s="6"/>
      <c r="O63" s="6"/>
      <c r="P63" s="6"/>
      <c r="Q63" s="6"/>
      <c r="R63" s="6"/>
    </row>
    <row r="64" spans="1:18" x14ac:dyDescent="0.25">
      <c r="A64" s="24"/>
      <c r="B64" s="19" t="str">
        <f>H24</f>
        <v>(FY 25)</v>
      </c>
      <c r="C64" s="19" t="str">
        <f>I24</f>
        <v>(FY 26)</v>
      </c>
      <c r="D64" s="19" t="str">
        <f>J24</f>
        <v>(FY 27)</v>
      </c>
      <c r="E64" s="19" t="str">
        <f>K24</f>
        <v>(FY 28)</v>
      </c>
      <c r="F64" s="19" t="str">
        <f>L24</f>
        <v>(FY 29)</v>
      </c>
      <c r="G64" s="24"/>
      <c r="H64" s="19" t="str">
        <f>H24</f>
        <v>(FY 25)</v>
      </c>
      <c r="I64" s="19" t="str">
        <f>I24</f>
        <v>(FY 26)</v>
      </c>
      <c r="J64" s="19" t="str">
        <f>J24</f>
        <v>(FY 27)</v>
      </c>
      <c r="K64" s="19" t="str">
        <f>K24</f>
        <v>(FY 28)</v>
      </c>
      <c r="L64" s="19" t="str">
        <f>L24</f>
        <v>(FY 29)</v>
      </c>
      <c r="M64" s="24"/>
      <c r="N64" s="19" t="str">
        <f>H24</f>
        <v>(FY 25)</v>
      </c>
      <c r="O64" s="19" t="str">
        <f>I24</f>
        <v>(FY 26)</v>
      </c>
      <c r="P64" s="19" t="str">
        <f>J24</f>
        <v>(FY 27)</v>
      </c>
      <c r="Q64" s="19" t="str">
        <f>K24</f>
        <v>(FY 28)</v>
      </c>
      <c r="R64" s="19" t="str">
        <f>L24</f>
        <v>(FY 29)</v>
      </c>
    </row>
    <row r="65" spans="1:18" ht="15.75" thickBot="1" x14ac:dyDescent="0.3">
      <c r="A65" s="24"/>
      <c r="B65" s="20" t="s">
        <v>36</v>
      </c>
      <c r="C65" s="20" t="s">
        <v>37</v>
      </c>
      <c r="D65" s="20" t="s">
        <v>38</v>
      </c>
      <c r="E65" s="20" t="s">
        <v>39</v>
      </c>
      <c r="F65" s="20" t="s">
        <v>40</v>
      </c>
      <c r="G65" s="24"/>
      <c r="H65" s="20" t="s">
        <v>36</v>
      </c>
      <c r="I65" s="20" t="s">
        <v>37</v>
      </c>
      <c r="J65" s="20" t="s">
        <v>38</v>
      </c>
      <c r="K65" s="20" t="s">
        <v>39</v>
      </c>
      <c r="L65" s="20" t="s">
        <v>40</v>
      </c>
      <c r="M65" s="24"/>
      <c r="N65" s="20" t="s">
        <v>36</v>
      </c>
      <c r="O65" s="20" t="s">
        <v>37</v>
      </c>
      <c r="P65" s="20" t="s">
        <v>38</v>
      </c>
      <c r="Q65" s="20" t="s">
        <v>39</v>
      </c>
      <c r="R65" s="20" t="s">
        <v>40</v>
      </c>
    </row>
    <row r="66" spans="1:18" ht="15.75" thickBot="1" x14ac:dyDescent="0.3">
      <c r="A66" s="16"/>
      <c r="B66" s="21"/>
      <c r="C66" s="21"/>
      <c r="D66" s="21"/>
      <c r="E66" s="21"/>
      <c r="F66" s="21"/>
      <c r="G66" s="16"/>
      <c r="H66" s="21"/>
      <c r="I66" s="21"/>
      <c r="J66" s="21"/>
      <c r="K66" s="21"/>
      <c r="L66" s="21"/>
      <c r="M66" s="16"/>
      <c r="N66" s="21"/>
      <c r="O66" s="21"/>
      <c r="P66" s="21"/>
      <c r="Q66" s="21"/>
      <c r="R66" s="21"/>
    </row>
    <row r="67" spans="1:18" ht="15.75" thickBot="1" x14ac:dyDescent="0.3">
      <c r="A67" s="14" t="s">
        <v>47</v>
      </c>
      <c r="B67" s="26">
        <v>0</v>
      </c>
      <c r="C67" s="25">
        <v>0</v>
      </c>
      <c r="D67" s="25">
        <v>0</v>
      </c>
      <c r="E67" s="25">
        <v>0</v>
      </c>
      <c r="F67" s="25">
        <v>0</v>
      </c>
      <c r="G67" s="16"/>
      <c r="H67" s="26">
        <f>ROUND($O$21*(1-$O$13)*H$27,0)*2</f>
        <v>15658</v>
      </c>
      <c r="I67" s="26">
        <f>+ROUND(H67*I$27,0)</f>
        <v>15971</v>
      </c>
      <c r="J67" s="26">
        <f>+ROUND(I67*J$27,0)</f>
        <v>16290</v>
      </c>
      <c r="K67" s="26">
        <f>+ROUND(J67*K$27,0)</f>
        <v>16616</v>
      </c>
      <c r="L67" s="26">
        <f>+ROUND(K67*L$27,0)</f>
        <v>16948</v>
      </c>
      <c r="M67" s="16"/>
      <c r="N67" s="26">
        <f>+B67*H67</f>
        <v>0</v>
      </c>
      <c r="O67" s="26">
        <f>+C67*I67</f>
        <v>0</v>
      </c>
      <c r="P67" s="26">
        <f>+D67*J67</f>
        <v>0</v>
      </c>
      <c r="Q67" s="26">
        <f>+E67*K67</f>
        <v>0</v>
      </c>
      <c r="R67" s="26">
        <f>+F67*L67</f>
        <v>0</v>
      </c>
    </row>
    <row r="68" spans="1:18" ht="15.75" thickBot="1" x14ac:dyDescent="0.3">
      <c r="A68" s="14" t="s">
        <v>48</v>
      </c>
      <c r="B68" s="25">
        <v>0</v>
      </c>
      <c r="C68" s="25">
        <v>0</v>
      </c>
      <c r="D68" s="25">
        <v>0</v>
      </c>
      <c r="E68" s="25">
        <v>0</v>
      </c>
      <c r="F68" s="25">
        <v>0</v>
      </c>
      <c r="G68" s="16"/>
      <c r="H68" s="26">
        <f t="shared" ref="H68:H69" si="21">ROUND($O$21*(1-$O$13)*H$27,0)*2</f>
        <v>15658</v>
      </c>
      <c r="I68" s="26">
        <f t="shared" ref="I68:L69" si="22">+ROUND(H68*I$27,0)</f>
        <v>15971</v>
      </c>
      <c r="J68" s="26">
        <f t="shared" si="22"/>
        <v>16290</v>
      </c>
      <c r="K68" s="26">
        <f t="shared" si="22"/>
        <v>16616</v>
      </c>
      <c r="L68" s="26">
        <f t="shared" si="22"/>
        <v>16948</v>
      </c>
      <c r="M68" s="16"/>
      <c r="N68" s="26">
        <f t="shared" ref="N68:R69" si="23">+B68*H68</f>
        <v>0</v>
      </c>
      <c r="O68" s="26">
        <f t="shared" si="23"/>
        <v>0</v>
      </c>
      <c r="P68" s="26">
        <f t="shared" si="23"/>
        <v>0</v>
      </c>
      <c r="Q68" s="26">
        <f t="shared" si="23"/>
        <v>0</v>
      </c>
      <c r="R68" s="26">
        <f t="shared" si="23"/>
        <v>0</v>
      </c>
    </row>
    <row r="69" spans="1:18" ht="15.75" thickBot="1" x14ac:dyDescent="0.3">
      <c r="A69" s="22" t="s">
        <v>49</v>
      </c>
      <c r="B69" s="27">
        <f>+B67+B68</f>
        <v>0</v>
      </c>
      <c r="C69" s="27">
        <f t="shared" ref="C69:F69" si="24">+C67+C68</f>
        <v>0</v>
      </c>
      <c r="D69" s="27">
        <f t="shared" si="24"/>
        <v>0</v>
      </c>
      <c r="E69" s="27">
        <f t="shared" si="24"/>
        <v>0</v>
      </c>
      <c r="F69" s="27">
        <f t="shared" si="24"/>
        <v>0</v>
      </c>
      <c r="G69" s="16"/>
      <c r="H69" s="26">
        <f t="shared" si="21"/>
        <v>15658</v>
      </c>
      <c r="I69" s="26">
        <f t="shared" si="22"/>
        <v>15971</v>
      </c>
      <c r="J69" s="26">
        <f t="shared" si="22"/>
        <v>16290</v>
      </c>
      <c r="K69" s="26">
        <f t="shared" si="22"/>
        <v>16616</v>
      </c>
      <c r="L69" s="26">
        <f t="shared" si="22"/>
        <v>16948</v>
      </c>
      <c r="M69" s="16"/>
      <c r="N69" s="27">
        <f t="shared" si="23"/>
        <v>0</v>
      </c>
      <c r="O69" s="27">
        <f t="shared" si="23"/>
        <v>0</v>
      </c>
      <c r="P69" s="27">
        <f t="shared" si="23"/>
        <v>0</v>
      </c>
      <c r="Q69" s="27">
        <f t="shared" si="23"/>
        <v>0</v>
      </c>
      <c r="R69" s="27">
        <f t="shared" si="23"/>
        <v>0</v>
      </c>
    </row>
    <row r="70" spans="1:18" x14ac:dyDescent="0.25">
      <c r="A70" s="6"/>
      <c r="B70" s="6"/>
      <c r="C70" s="6"/>
      <c r="D70" s="6"/>
      <c r="E70" s="6"/>
      <c r="F70" s="6"/>
      <c r="G70" s="6"/>
      <c r="H70" s="6"/>
      <c r="I70" s="6"/>
      <c r="J70" s="6"/>
      <c r="K70" s="6"/>
      <c r="L70" s="6"/>
      <c r="M70" s="6"/>
      <c r="N70" s="6"/>
      <c r="O70" s="6"/>
      <c r="P70" s="6"/>
      <c r="Q70" s="6"/>
      <c r="R70" s="6"/>
    </row>
    <row r="71" spans="1:18" ht="15.75" thickBot="1" x14ac:dyDescent="0.3">
      <c r="A71" s="6"/>
      <c r="B71" s="6"/>
      <c r="C71" s="6"/>
      <c r="D71" s="6"/>
      <c r="E71" s="6"/>
      <c r="F71" s="6"/>
      <c r="G71" s="6"/>
      <c r="H71" s="6"/>
      <c r="I71" s="6"/>
      <c r="J71" s="6"/>
      <c r="K71" s="6"/>
      <c r="L71" s="6"/>
      <c r="M71" s="6"/>
      <c r="N71" s="6"/>
      <c r="O71" s="6"/>
      <c r="P71" s="6"/>
      <c r="Q71" s="6"/>
      <c r="R71" s="6"/>
    </row>
    <row r="72" spans="1:18" ht="15.75" thickBot="1" x14ac:dyDescent="0.3">
      <c r="A72" s="6"/>
      <c r="B72" s="106" t="s">
        <v>56</v>
      </c>
      <c r="C72" s="107"/>
      <c r="D72" s="107"/>
      <c r="E72" s="107"/>
      <c r="F72" s="108"/>
      <c r="G72" s="6"/>
      <c r="H72" s="6"/>
      <c r="I72" s="6"/>
      <c r="J72" s="6"/>
      <c r="K72" s="6"/>
      <c r="L72" s="6"/>
      <c r="M72" s="6"/>
      <c r="N72" s="106" t="s">
        <v>45</v>
      </c>
      <c r="O72" s="107"/>
      <c r="P72" s="107"/>
      <c r="Q72" s="107"/>
      <c r="R72" s="108"/>
    </row>
    <row r="73" spans="1:18" ht="15.75" thickBot="1" x14ac:dyDescent="0.3">
      <c r="A73" s="6"/>
      <c r="B73" s="6"/>
      <c r="C73" s="6"/>
      <c r="D73" s="6"/>
      <c r="E73" s="6"/>
      <c r="F73" s="6"/>
      <c r="G73" s="6"/>
      <c r="H73" s="6"/>
      <c r="I73" s="6"/>
      <c r="J73" s="6"/>
      <c r="K73" s="6"/>
      <c r="L73" s="6"/>
      <c r="M73" s="6"/>
      <c r="N73" s="6"/>
      <c r="O73" s="6"/>
      <c r="P73" s="6"/>
      <c r="Q73" s="6"/>
      <c r="R73" s="6"/>
    </row>
    <row r="74" spans="1:18" x14ac:dyDescent="0.25">
      <c r="A74" s="24"/>
      <c r="B74" s="19" t="str">
        <f>H24</f>
        <v>(FY 25)</v>
      </c>
      <c r="C74" s="19" t="str">
        <f>I24</f>
        <v>(FY 26)</v>
      </c>
      <c r="D74" s="19" t="str">
        <f>J33</f>
        <v>(FY 27)</v>
      </c>
      <c r="E74" s="19" t="str">
        <f>K24</f>
        <v>(FY 28)</v>
      </c>
      <c r="F74" s="19" t="str">
        <f>L24</f>
        <v>(FY 29)</v>
      </c>
      <c r="G74" s="6"/>
      <c r="H74" s="6"/>
      <c r="I74" s="6"/>
      <c r="J74" s="6"/>
      <c r="K74" s="6"/>
      <c r="L74" s="6"/>
      <c r="M74" s="6"/>
      <c r="N74" s="19" t="str">
        <f>H24</f>
        <v>(FY 25)</v>
      </c>
      <c r="O74" s="19" t="str">
        <f>I24</f>
        <v>(FY 26)</v>
      </c>
      <c r="P74" s="19" t="str">
        <f>J24</f>
        <v>(FY 27)</v>
      </c>
      <c r="Q74" s="19" t="str">
        <f>K24</f>
        <v>(FY 28)</v>
      </c>
      <c r="R74" s="19" t="str">
        <f>L24</f>
        <v>(FY 29)</v>
      </c>
    </row>
    <row r="75" spans="1:18" ht="15.75" thickBot="1" x14ac:dyDescent="0.3">
      <c r="A75" s="24"/>
      <c r="B75" s="20" t="s">
        <v>36</v>
      </c>
      <c r="C75" s="20" t="s">
        <v>37</v>
      </c>
      <c r="D75" s="20" t="s">
        <v>38</v>
      </c>
      <c r="E75" s="20" t="s">
        <v>39</v>
      </c>
      <c r="F75" s="20" t="s">
        <v>40</v>
      </c>
      <c r="G75" s="6"/>
      <c r="H75" s="6"/>
      <c r="I75" s="6"/>
      <c r="J75" s="6"/>
      <c r="K75" s="6"/>
      <c r="L75" s="6"/>
      <c r="M75" s="6"/>
      <c r="N75" s="20" t="s">
        <v>36</v>
      </c>
      <c r="O75" s="20" t="s">
        <v>37</v>
      </c>
      <c r="P75" s="20" t="s">
        <v>38</v>
      </c>
      <c r="Q75" s="20" t="s">
        <v>39</v>
      </c>
      <c r="R75" s="20" t="s">
        <v>40</v>
      </c>
    </row>
    <row r="76" spans="1:18" ht="15.75" thickBot="1" x14ac:dyDescent="0.3">
      <c r="A76" s="16"/>
      <c r="B76" s="21"/>
      <c r="C76" s="21"/>
      <c r="D76" s="21"/>
      <c r="E76" s="21"/>
      <c r="F76" s="21"/>
      <c r="G76" s="6"/>
      <c r="H76" s="6"/>
      <c r="I76" s="6"/>
      <c r="J76" s="6"/>
      <c r="K76" s="6"/>
      <c r="L76" s="6"/>
      <c r="M76" s="6"/>
      <c r="N76" s="29"/>
      <c r="O76" s="29"/>
      <c r="P76" s="29"/>
      <c r="Q76" s="29"/>
      <c r="R76" s="29"/>
    </row>
    <row r="77" spans="1:18" ht="15.75" thickBot="1" x14ac:dyDescent="0.3">
      <c r="A77" s="14" t="s">
        <v>47</v>
      </c>
      <c r="B77" s="26">
        <f>+B36+B46+B57+B67</f>
        <v>0</v>
      </c>
      <c r="C77" s="26">
        <f t="shared" ref="C77:F77" si="25">+C36+C46+C57+C67</f>
        <v>0</v>
      </c>
      <c r="D77" s="26">
        <f t="shared" si="25"/>
        <v>0</v>
      </c>
      <c r="E77" s="26">
        <f t="shared" si="25"/>
        <v>0</v>
      </c>
      <c r="F77" s="26">
        <f t="shared" si="25"/>
        <v>0</v>
      </c>
      <c r="G77" s="6"/>
      <c r="H77" s="6"/>
      <c r="I77" s="6"/>
      <c r="J77" s="6"/>
      <c r="K77" s="6"/>
      <c r="L77" s="14" t="s">
        <v>53</v>
      </c>
      <c r="M77" s="14"/>
      <c r="N77" s="30">
        <f>+N36+N46+N57+N67</f>
        <v>0</v>
      </c>
      <c r="O77" s="30">
        <f t="shared" ref="O77:R77" si="26">+O36+O46+O57+O67</f>
        <v>0</v>
      </c>
      <c r="P77" s="30">
        <f t="shared" si="26"/>
        <v>0</v>
      </c>
      <c r="Q77" s="30">
        <f t="shared" si="26"/>
        <v>0</v>
      </c>
      <c r="R77" s="30">
        <f t="shared" si="26"/>
        <v>0</v>
      </c>
    </row>
    <row r="78" spans="1:18" ht="15.75" thickBot="1" x14ac:dyDescent="0.3">
      <c r="A78" s="14" t="s">
        <v>48</v>
      </c>
      <c r="B78" s="26">
        <f>+B37+B47+B58+B68</f>
        <v>0</v>
      </c>
      <c r="C78" s="26">
        <f t="shared" ref="C78:F78" si="27">+C37+C47+C58+C68</f>
        <v>0</v>
      </c>
      <c r="D78" s="26">
        <f t="shared" si="27"/>
        <v>0</v>
      </c>
      <c r="E78" s="26">
        <f t="shared" si="27"/>
        <v>0</v>
      </c>
      <c r="F78" s="26">
        <f t="shared" si="27"/>
        <v>0</v>
      </c>
      <c r="G78" s="6"/>
      <c r="H78" s="6"/>
      <c r="I78" s="6"/>
      <c r="J78" s="6"/>
      <c r="K78" s="6"/>
      <c r="L78" s="14" t="s">
        <v>54</v>
      </c>
      <c r="M78" s="14"/>
      <c r="N78" s="30">
        <f>+N37+N47+N58+N68</f>
        <v>0</v>
      </c>
      <c r="O78" s="30">
        <f t="shared" ref="O78:R78" si="28">+O37+O47+O58+O68</f>
        <v>0</v>
      </c>
      <c r="P78" s="30">
        <f t="shared" si="28"/>
        <v>0</v>
      </c>
      <c r="Q78" s="30">
        <f t="shared" si="28"/>
        <v>0</v>
      </c>
      <c r="R78" s="30">
        <f t="shared" si="28"/>
        <v>0</v>
      </c>
    </row>
    <row r="79" spans="1:18" ht="15.75" thickBot="1" x14ac:dyDescent="0.3">
      <c r="A79" s="22" t="s">
        <v>49</v>
      </c>
      <c r="B79" s="27">
        <f>+B77+B78</f>
        <v>0</v>
      </c>
      <c r="C79" s="27">
        <f t="shared" ref="C79:F79" si="29">+C77+C78</f>
        <v>0</v>
      </c>
      <c r="D79" s="27">
        <f t="shared" si="29"/>
        <v>0</v>
      </c>
      <c r="E79" s="27">
        <f t="shared" si="29"/>
        <v>0</v>
      </c>
      <c r="F79" s="27">
        <f t="shared" si="29"/>
        <v>0</v>
      </c>
      <c r="G79" s="6"/>
      <c r="H79" s="6"/>
      <c r="I79" s="6"/>
      <c r="J79" s="6"/>
      <c r="K79" s="6"/>
      <c r="L79" s="22" t="s">
        <v>55</v>
      </c>
      <c r="M79" s="14"/>
      <c r="N79" s="31">
        <f>+N77+N78</f>
        <v>0</v>
      </c>
      <c r="O79" s="31">
        <f t="shared" ref="O79:R79" si="30">+O77+O78</f>
        <v>0</v>
      </c>
      <c r="P79" s="31">
        <f t="shared" si="30"/>
        <v>0</v>
      </c>
      <c r="Q79" s="31">
        <f t="shared" si="30"/>
        <v>0</v>
      </c>
      <c r="R79" s="31">
        <f t="shared" si="30"/>
        <v>0</v>
      </c>
    </row>
    <row r="80" spans="1:18" x14ac:dyDescent="0.25">
      <c r="A80" s="6"/>
      <c r="B80" s="6"/>
      <c r="C80" s="6"/>
      <c r="D80" s="6"/>
      <c r="E80" s="6"/>
      <c r="F80" s="6"/>
      <c r="G80" s="6"/>
      <c r="H80" s="6"/>
      <c r="I80" s="6"/>
      <c r="J80" s="6"/>
      <c r="K80" s="6"/>
      <c r="L80" s="6"/>
      <c r="M80" s="6"/>
      <c r="N80" s="6"/>
      <c r="O80" s="6"/>
      <c r="P80" s="6"/>
      <c r="Q80" s="6"/>
      <c r="R80" s="6"/>
    </row>
    <row r="81" spans="1:18" x14ac:dyDescent="0.25">
      <c r="A81" s="14" t="s">
        <v>46</v>
      </c>
      <c r="B81" s="6"/>
      <c r="C81" s="6"/>
      <c r="D81" s="6"/>
      <c r="E81" s="6"/>
      <c r="F81" s="6"/>
      <c r="G81" s="6"/>
      <c r="H81" s="6"/>
      <c r="I81" s="6"/>
      <c r="J81" s="6"/>
      <c r="K81" s="6"/>
      <c r="L81" s="6"/>
      <c r="M81" s="6"/>
      <c r="N81" s="6"/>
      <c r="O81" s="6"/>
      <c r="P81" s="6"/>
      <c r="Q81" s="6"/>
      <c r="R81" s="6"/>
    </row>
  </sheetData>
  <mergeCells count="23">
    <mergeCell ref="H40:L40"/>
    <mergeCell ref="B41:F41"/>
    <mergeCell ref="H41:L41"/>
    <mergeCell ref="A1:R1"/>
    <mergeCell ref="H30:L30"/>
    <mergeCell ref="N30:Q30"/>
    <mergeCell ref="B31:F31"/>
    <mergeCell ref="H31:L31"/>
    <mergeCell ref="N31:R31"/>
    <mergeCell ref="B72:F72"/>
    <mergeCell ref="N72:R72"/>
    <mergeCell ref="N41:R41"/>
    <mergeCell ref="H49:L49"/>
    <mergeCell ref="B62:F62"/>
    <mergeCell ref="H62:L62"/>
    <mergeCell ref="N62:R62"/>
    <mergeCell ref="H61:L61"/>
    <mergeCell ref="N61:Q61"/>
    <mergeCell ref="H51:L51"/>
    <mergeCell ref="N51:Q51"/>
    <mergeCell ref="B52:F52"/>
    <mergeCell ref="H52:L52"/>
    <mergeCell ref="N52:R52"/>
  </mergeCells>
  <printOptions horizontalCentered="1"/>
  <pageMargins left="0.5" right="0.5" top="0.5" bottom="0.5" header="0.3" footer="0.3"/>
  <pageSetup scale="64" orientation="landscape" r:id="rId1"/>
  <headerFooter>
    <oddFooter>&amp;L&amp;D&amp;C&amp;A -&amp;P&amp;R&amp;F</oddFooter>
  </headerFooter>
  <rowBreaks count="1" manualBreakCount="1">
    <brk id="4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READ FIRST</vt:lpstr>
      <vt:lpstr>UG Template</vt:lpstr>
      <vt:lpstr>UG Tuition Calc</vt:lpstr>
      <vt:lpstr>Grad Template</vt:lpstr>
      <vt:lpstr>Grad Tuition Calc</vt:lpstr>
      <vt:lpstr>'Grad Template'!Print_Area</vt:lpstr>
      <vt:lpstr>'Grad Tuition Calc'!Print_Area</vt:lpstr>
      <vt:lpstr>'UG Template'!Print_Area</vt:lpstr>
      <vt:lpstr>'UG Tuition Calc'!Print_Area</vt:lpstr>
      <vt:lpstr>'Grad Template'!Print_Titles</vt:lpstr>
      <vt:lpstr>'Grad Tuition Calc'!Print_Titles</vt:lpstr>
      <vt:lpstr>'UG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Hunton, Ladonna</dc:creator>
  <cp:lastModifiedBy>Gilland, Jessica</cp:lastModifiedBy>
  <cp:lastPrinted>2020-03-06T17:41:38Z</cp:lastPrinted>
  <dcterms:created xsi:type="dcterms:W3CDTF">2012-11-30T19:58:20Z</dcterms:created>
  <dcterms:modified xsi:type="dcterms:W3CDTF">2024-09-17T15:37:58Z</dcterms:modified>
</cp:coreProperties>
</file>